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 Dissi\Desktop\Respaldo Marco Dissi\TOSHIBA_01 de Septiembre de  2017\MARCO 2019\RENTABILIZAR\CLIENTES CORREDORA\JORGE SILVA\"/>
    </mc:Choice>
  </mc:AlternateContent>
  <bookViews>
    <workbookView xWindow="0" yWindow="0" windowWidth="19200" windowHeight="7310" firstSheet="3" activeTab="11"/>
  </bookViews>
  <sheets>
    <sheet name="Enero" sheetId="1" r:id="rId1"/>
    <sheet name="Febrero" sheetId="2" r:id="rId2"/>
    <sheet name="Marzo" sheetId="3" r:id="rId3"/>
    <sheet name="Abril" sheetId="4" r:id="rId4"/>
    <sheet name="Mayo" sheetId="5" r:id="rId5"/>
    <sheet name="Junio" sheetId="6" r:id="rId6"/>
    <sheet name="Julio" sheetId="7" r:id="rId7"/>
    <sheet name="Agosto" sheetId="8" r:id="rId8"/>
    <sheet name="Septiembre" sheetId="9" r:id="rId9"/>
    <sheet name="Octubre" sheetId="10" r:id="rId10"/>
    <sheet name="Noviembre" sheetId="11" r:id="rId11"/>
    <sheet name="Diciembre" sheetId="12" r:id="rId1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2" l="1"/>
  <c r="I9" i="12" s="1"/>
  <c r="K9" i="12" s="1"/>
  <c r="H8" i="12"/>
  <c r="I8" i="12" s="1"/>
  <c r="K8" i="12" s="1"/>
  <c r="H7" i="12"/>
  <c r="I7" i="12" s="1"/>
  <c r="K7" i="12" s="1"/>
  <c r="I6" i="12"/>
  <c r="K6" i="12" s="1"/>
  <c r="H6" i="12"/>
  <c r="H5" i="12"/>
  <c r="I5" i="12" s="1"/>
  <c r="K5" i="12" s="1"/>
  <c r="H4" i="12"/>
  <c r="I4" i="12" s="1"/>
  <c r="K4" i="12" s="1"/>
  <c r="K10" i="12" l="1"/>
  <c r="H9" i="11"/>
  <c r="I9" i="11" s="1"/>
  <c r="K9" i="11" s="1"/>
  <c r="H8" i="11"/>
  <c r="I8" i="11" s="1"/>
  <c r="K8" i="11" s="1"/>
  <c r="H7" i="11"/>
  <c r="I7" i="11" s="1"/>
  <c r="K7" i="11" s="1"/>
  <c r="H6" i="11"/>
  <c r="I6" i="11" s="1"/>
  <c r="K6" i="11" s="1"/>
  <c r="H5" i="11"/>
  <c r="I5" i="11" s="1"/>
  <c r="K5" i="11" s="1"/>
  <c r="H4" i="11"/>
  <c r="I4" i="11" s="1"/>
  <c r="K4" i="11" s="1"/>
  <c r="K10" i="11" l="1"/>
  <c r="G9" i="10"/>
  <c r="H9" i="10" l="1"/>
  <c r="J9" i="10" s="1"/>
  <c r="G8" i="10"/>
  <c r="H8" i="10" s="1"/>
  <c r="J8" i="10" s="1"/>
  <c r="G7" i="10"/>
  <c r="H7" i="10" s="1"/>
  <c r="J7" i="10" s="1"/>
  <c r="G6" i="10"/>
  <c r="H6" i="10" s="1"/>
  <c r="J6" i="10" s="1"/>
  <c r="G5" i="10"/>
  <c r="H5" i="10" s="1"/>
  <c r="J5" i="10" s="1"/>
  <c r="G4" i="10"/>
  <c r="H4" i="10" s="1"/>
  <c r="J4" i="10" s="1"/>
  <c r="J10" i="10" l="1"/>
  <c r="G5" i="9"/>
  <c r="G6" i="9"/>
  <c r="G7" i="9"/>
  <c r="G8" i="9"/>
  <c r="G4" i="9"/>
  <c r="H9" i="9" l="1"/>
  <c r="J9" i="9" s="1"/>
  <c r="H8" i="9"/>
  <c r="J8" i="9" s="1"/>
  <c r="H7" i="9"/>
  <c r="J7" i="9" s="1"/>
  <c r="H6" i="9"/>
  <c r="J6" i="9" s="1"/>
  <c r="H5" i="9"/>
  <c r="J5" i="9" s="1"/>
  <c r="H4" i="9"/>
  <c r="J4" i="9" s="1"/>
  <c r="J10" i="9" l="1"/>
  <c r="H9" i="8"/>
  <c r="J9" i="8" s="1"/>
  <c r="G8" i="8"/>
  <c r="H8" i="8" s="1"/>
  <c r="J8" i="8" s="1"/>
  <c r="G7" i="8"/>
  <c r="H7" i="8" s="1"/>
  <c r="J7" i="8" s="1"/>
  <c r="H6" i="8"/>
  <c r="J6" i="8" s="1"/>
  <c r="G6" i="8"/>
  <c r="G5" i="8"/>
  <c r="H5" i="8" s="1"/>
  <c r="J5" i="8" s="1"/>
  <c r="G4" i="8"/>
  <c r="H4" i="8" s="1"/>
  <c r="J4" i="8" s="1"/>
  <c r="J10" i="8" l="1"/>
  <c r="H9" i="7"/>
  <c r="J9" i="7" s="1"/>
  <c r="G8" i="7"/>
  <c r="H8" i="7" s="1"/>
  <c r="J8" i="7" s="1"/>
  <c r="G7" i="7"/>
  <c r="H7" i="7" s="1"/>
  <c r="J7" i="7" s="1"/>
  <c r="G6" i="7"/>
  <c r="H6" i="7" s="1"/>
  <c r="J6" i="7" s="1"/>
  <c r="G5" i="7"/>
  <c r="H5" i="7" s="1"/>
  <c r="J5" i="7" s="1"/>
  <c r="G4" i="7"/>
  <c r="H4" i="7" s="1"/>
  <c r="J4" i="7" s="1"/>
  <c r="J10" i="7" l="1"/>
  <c r="H9" i="6"/>
  <c r="J9" i="6" s="1"/>
  <c r="G8" i="6"/>
  <c r="H8" i="6" s="1"/>
  <c r="J8" i="6" s="1"/>
  <c r="H7" i="6"/>
  <c r="J7" i="6" s="1"/>
  <c r="G7" i="6"/>
  <c r="G6" i="6"/>
  <c r="H6" i="6" s="1"/>
  <c r="J6" i="6" s="1"/>
  <c r="G5" i="6"/>
  <c r="H5" i="6" s="1"/>
  <c r="J5" i="6" s="1"/>
  <c r="G4" i="6"/>
  <c r="H4" i="6" s="1"/>
  <c r="J4" i="6" s="1"/>
  <c r="J10" i="6" l="1"/>
  <c r="H9" i="5" l="1"/>
  <c r="J9" i="5" s="1"/>
  <c r="G8" i="5"/>
  <c r="H8" i="5" s="1"/>
  <c r="J8" i="5" s="1"/>
  <c r="H7" i="5"/>
  <c r="J7" i="5" s="1"/>
  <c r="G7" i="5"/>
  <c r="G6" i="5"/>
  <c r="H6" i="5" s="1"/>
  <c r="J6" i="5" s="1"/>
  <c r="G5" i="5"/>
  <c r="H5" i="5" s="1"/>
  <c r="J5" i="5" s="1"/>
  <c r="J4" i="5"/>
  <c r="J10" i="5" s="1"/>
  <c r="H4" i="5"/>
  <c r="G4" i="5"/>
  <c r="H9" i="4"/>
  <c r="J9" i="4" s="1"/>
  <c r="G8" i="4"/>
  <c r="H8" i="4" s="1"/>
  <c r="J8" i="4" s="1"/>
  <c r="G7" i="4"/>
  <c r="H7" i="4" s="1"/>
  <c r="J7" i="4" s="1"/>
  <c r="H6" i="4"/>
  <c r="J6" i="4" s="1"/>
  <c r="G6" i="4"/>
  <c r="G5" i="4"/>
  <c r="H5" i="4" s="1"/>
  <c r="J5" i="4" s="1"/>
  <c r="G4" i="4"/>
  <c r="H4" i="4" s="1"/>
  <c r="J4" i="4" s="1"/>
  <c r="J9" i="3"/>
  <c r="H9" i="3"/>
  <c r="G8" i="3"/>
  <c r="H8" i="3" s="1"/>
  <c r="J8" i="3" s="1"/>
  <c r="G7" i="3"/>
  <c r="H7" i="3" s="1"/>
  <c r="J7" i="3" s="1"/>
  <c r="G6" i="3"/>
  <c r="H6" i="3" s="1"/>
  <c r="J6" i="3" s="1"/>
  <c r="G5" i="3"/>
  <c r="H5" i="3" s="1"/>
  <c r="J5" i="3" s="1"/>
  <c r="G4" i="3"/>
  <c r="H4" i="3" s="1"/>
  <c r="J4" i="3" s="1"/>
  <c r="H9" i="2"/>
  <c r="J9" i="2" s="1"/>
  <c r="G8" i="2"/>
  <c r="H8" i="2" s="1"/>
  <c r="J8" i="2" s="1"/>
  <c r="G7" i="2"/>
  <c r="H7" i="2" s="1"/>
  <c r="J7" i="2" s="1"/>
  <c r="G6" i="2"/>
  <c r="H6" i="2" s="1"/>
  <c r="J6" i="2" s="1"/>
  <c r="G5" i="2"/>
  <c r="H5" i="2" s="1"/>
  <c r="J5" i="2" s="1"/>
  <c r="G4" i="2"/>
  <c r="H4" i="2" s="1"/>
  <c r="J4" i="2" s="1"/>
  <c r="H9" i="1"/>
  <c r="J9" i="1" s="1"/>
  <c r="G8" i="1"/>
  <c r="H8" i="1" s="1"/>
  <c r="J8" i="1" s="1"/>
  <c r="G7" i="1"/>
  <c r="H7" i="1" s="1"/>
  <c r="J7" i="1" s="1"/>
  <c r="H6" i="1"/>
  <c r="J6" i="1" s="1"/>
  <c r="G6" i="1"/>
  <c r="G5" i="1"/>
  <c r="H5" i="1" s="1"/>
  <c r="J5" i="1" s="1"/>
  <c r="G4" i="1"/>
  <c r="H4" i="1" s="1"/>
  <c r="J4" i="1" s="1"/>
  <c r="J10" i="4" l="1"/>
  <c r="J10" i="3"/>
  <c r="J10" i="2"/>
  <c r="J10" i="1"/>
</calcChain>
</file>

<file path=xl/sharedStrings.xml><?xml version="1.0" encoding="utf-8"?>
<sst xmlns="http://schemas.openxmlformats.org/spreadsheetml/2006/main" count="294" uniqueCount="29">
  <si>
    <t xml:space="preserve">DETALLE DEPARTAMENTOS </t>
  </si>
  <si>
    <t>DIRECCION</t>
  </si>
  <si>
    <t>DEPTO</t>
  </si>
  <si>
    <t>MES</t>
  </si>
  <si>
    <t>Atrasado</t>
  </si>
  <si>
    <t>COLOCACION</t>
  </si>
  <si>
    <t>ADMINIST.</t>
  </si>
  <si>
    <t>A PAGAR</t>
  </si>
  <si>
    <t>GASTOS</t>
  </si>
  <si>
    <t>TOTAL A PAGAR</t>
  </si>
  <si>
    <t>Manuel Rodriguez 881</t>
  </si>
  <si>
    <t>Vicuña Mackenna 881</t>
  </si>
  <si>
    <t>501-B</t>
  </si>
  <si>
    <t>1804-A</t>
  </si>
  <si>
    <t>1904-A</t>
  </si>
  <si>
    <t>2006-A</t>
  </si>
  <si>
    <t>Estac. 16</t>
  </si>
  <si>
    <t xml:space="preserve"> </t>
  </si>
  <si>
    <t>Reajustado</t>
  </si>
  <si>
    <t>Nuevo arriendo estacionamiento n°16, pago en proporcional al dia de arriendo</t>
  </si>
  <si>
    <t>Juan Ramón Contreras Galleguillos</t>
  </si>
  <si>
    <t>Arrendatario</t>
  </si>
  <si>
    <t>Erica Magadalena Cerda Petit</t>
  </si>
  <si>
    <t>Juan Pablo Rojas Salazar</t>
  </si>
  <si>
    <t>Alejandro Patricio Caro</t>
  </si>
  <si>
    <t>Pago hoy 29 de noviembre de 2019</t>
  </si>
  <si>
    <t>Maria Camila Alboleda Restrepo</t>
  </si>
  <si>
    <t>Pendiente</t>
  </si>
  <si>
    <t>Viernes 13 nos pagaron con cheque y dinero disponible ayer despues de las 13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</si>
</sst>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\ * #,##0.00_-;\-&quot;$&quot;\ * #,##0.00_-;_-&quot;$&quot;\ * &quot;-&quot;??_-;_-@_-"/>
    <numFmt numFmtId="165" formatCode="_-&quot;$&quot;\ * #,##0_-;\-&quot;$&quot;\ * #,##0_-;_-&quot;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1" applyNumberFormat="1" applyFont="1" applyFill="1" applyBorder="1" applyAlignment="1">
      <alignment horizontal="center"/>
    </xf>
    <xf numFmtId="165" fontId="0" fillId="0" borderId="1" xfId="1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65" fontId="0" fillId="3" borderId="1" xfId="1" applyNumberFormat="1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Fill="1"/>
    <xf numFmtId="165" fontId="0" fillId="0" borderId="0" xfId="0" applyNumberFormat="1" applyFill="1"/>
    <xf numFmtId="0" fontId="0" fillId="3" borderId="0" xfId="0" applyFill="1"/>
    <xf numFmtId="165" fontId="0" fillId="0" borderId="0" xfId="0" applyNumberFormat="1"/>
    <xf numFmtId="165" fontId="0" fillId="4" borderId="1" xfId="1" applyNumberFormat="1" applyFont="1" applyFill="1" applyBorder="1" applyAlignment="1">
      <alignment horizontal="center"/>
    </xf>
    <xf numFmtId="0" fontId="0" fillId="4" borderId="2" xfId="0" applyFill="1" applyBorder="1"/>
    <xf numFmtId="0" fontId="0" fillId="5" borderId="1" xfId="0" applyFill="1" applyBorder="1" applyAlignment="1">
      <alignment horizontal="center"/>
    </xf>
    <xf numFmtId="165" fontId="0" fillId="5" borderId="1" xfId="1" applyNumberFormat="1" applyFont="1" applyFill="1" applyBorder="1" applyAlignment="1">
      <alignment horizontal="center"/>
    </xf>
    <xf numFmtId="0" fontId="0" fillId="5" borderId="0" xfId="0" applyFill="1"/>
    <xf numFmtId="0" fontId="0" fillId="6" borderId="1" xfId="0" applyFill="1" applyBorder="1" applyAlignment="1">
      <alignment horizontal="center"/>
    </xf>
    <xf numFmtId="165" fontId="0" fillId="6" borderId="1" xfId="1" applyNumberFormat="1" applyFont="1" applyFill="1" applyBorder="1" applyAlignment="1">
      <alignment horizontal="center"/>
    </xf>
    <xf numFmtId="0" fontId="0" fillId="6" borderId="1" xfId="0" applyFill="1" applyBorder="1"/>
    <xf numFmtId="0" fontId="3" fillId="0" borderId="0" xfId="0" applyFont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1" xfId="1" applyNumberFormat="1" applyFont="1" applyFill="1" applyBorder="1" applyAlignment="1">
      <alignment horizontal="center"/>
    </xf>
    <xf numFmtId="165" fontId="0" fillId="7" borderId="1" xfId="1" applyNumberFormat="1" applyFont="1" applyFill="1" applyBorder="1" applyAlignment="1">
      <alignment horizontal="center"/>
    </xf>
    <xf numFmtId="0" fontId="0" fillId="7" borderId="1" xfId="0" applyFill="1" applyBorder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sqref="A1:J10"/>
    </sheetView>
  </sheetViews>
  <sheetFormatPr baseColWidth="10" defaultRowHeight="14.5" x14ac:dyDescent="0.35"/>
  <cols>
    <col min="1" max="1" width="3.81640625" customWidth="1"/>
    <col min="2" max="2" width="20.54296875" bestFit="1" customWidth="1"/>
    <col min="10" max="10" width="12" bestFit="1" customWidth="1"/>
  </cols>
  <sheetData>
    <row r="1" spans="1:10" ht="26" x14ac:dyDescent="0.6">
      <c r="A1" s="26" t="s">
        <v>0</v>
      </c>
      <c r="B1" s="26"/>
      <c r="C1" s="26"/>
      <c r="D1" s="26"/>
      <c r="E1" s="26"/>
      <c r="F1" s="1"/>
      <c r="G1" s="1"/>
      <c r="H1" s="1"/>
      <c r="I1" s="2"/>
      <c r="J1" s="1"/>
    </row>
    <row r="2" spans="1:10" x14ac:dyDescent="0.35">
      <c r="A2" s="3"/>
      <c r="B2" s="3"/>
      <c r="C2" s="3"/>
      <c r="D2" s="3"/>
      <c r="E2" s="3"/>
      <c r="F2" s="3"/>
      <c r="G2" s="3"/>
      <c r="H2" s="3"/>
      <c r="I2" s="4"/>
      <c r="J2" s="3"/>
    </row>
    <row r="3" spans="1:10" ht="29" x14ac:dyDescent="0.35">
      <c r="A3" s="5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7" t="s">
        <v>8</v>
      </c>
      <c r="J3" s="7" t="s">
        <v>9</v>
      </c>
    </row>
    <row r="4" spans="1:10" x14ac:dyDescent="0.35">
      <c r="A4" s="4">
        <v>1</v>
      </c>
      <c r="B4" s="8" t="s">
        <v>10</v>
      </c>
      <c r="C4" s="9">
        <v>2505</v>
      </c>
      <c r="D4" s="10">
        <v>420000</v>
      </c>
      <c r="E4" s="10">
        <v>0</v>
      </c>
      <c r="F4" s="10">
        <v>0</v>
      </c>
      <c r="G4" s="10">
        <f>(D4*0.06)+(E4*0.06)</f>
        <v>25200</v>
      </c>
      <c r="H4" s="10">
        <f>(D4+E4-F4-G4)</f>
        <v>394800</v>
      </c>
      <c r="I4" s="10">
        <v>0</v>
      </c>
      <c r="J4" s="10">
        <f>(H4-I4)</f>
        <v>394800</v>
      </c>
    </row>
    <row r="5" spans="1:10" x14ac:dyDescent="0.35">
      <c r="A5" s="3">
        <v>2</v>
      </c>
      <c r="B5" s="11" t="s">
        <v>11</v>
      </c>
      <c r="C5" s="12" t="s">
        <v>12</v>
      </c>
      <c r="D5" s="12">
        <v>199812</v>
      </c>
      <c r="E5" s="10">
        <v>0</v>
      </c>
      <c r="F5" s="10">
        <v>0</v>
      </c>
      <c r="G5" s="10">
        <f>(D5*0.06)+(E5*0.06)</f>
        <v>11988.72</v>
      </c>
      <c r="H5" s="10">
        <f t="shared" ref="H5:H9" si="0">(D5+E5-F5-G5)</f>
        <v>187823.28</v>
      </c>
      <c r="I5" s="10">
        <v>0</v>
      </c>
      <c r="J5" s="10">
        <f t="shared" ref="J5:J9" si="1">(H5-I5)</f>
        <v>187823.28</v>
      </c>
    </row>
    <row r="6" spans="1:10" x14ac:dyDescent="0.35">
      <c r="A6" s="4">
        <v>4</v>
      </c>
      <c r="B6" s="11" t="s">
        <v>11</v>
      </c>
      <c r="C6" s="12" t="s">
        <v>13</v>
      </c>
      <c r="D6" s="12">
        <v>311407</v>
      </c>
      <c r="E6" s="10">
        <v>0</v>
      </c>
      <c r="F6" s="10"/>
      <c r="G6" s="10">
        <f t="shared" ref="G6:G8" si="2">(D6*0.06)</f>
        <v>18684.419999999998</v>
      </c>
      <c r="H6" s="10">
        <f t="shared" si="0"/>
        <v>292722.58</v>
      </c>
      <c r="I6" s="10">
        <v>0</v>
      </c>
      <c r="J6" s="10">
        <f t="shared" si="1"/>
        <v>292722.58</v>
      </c>
    </row>
    <row r="7" spans="1:10" x14ac:dyDescent="0.35">
      <c r="A7" s="3">
        <v>5</v>
      </c>
      <c r="B7" s="8" t="s">
        <v>11</v>
      </c>
      <c r="C7" s="10" t="s">
        <v>14</v>
      </c>
      <c r="D7" s="10">
        <v>330000</v>
      </c>
      <c r="E7" s="10">
        <v>0</v>
      </c>
      <c r="F7" s="10"/>
      <c r="G7" s="10">
        <f>(D7*0.06)+(E7*0.06)</f>
        <v>19800</v>
      </c>
      <c r="H7" s="10">
        <f t="shared" si="0"/>
        <v>310200</v>
      </c>
      <c r="I7" s="10">
        <v>0</v>
      </c>
      <c r="J7" s="10">
        <f t="shared" si="1"/>
        <v>310200</v>
      </c>
    </row>
    <row r="8" spans="1:10" x14ac:dyDescent="0.35">
      <c r="A8" s="3">
        <v>6</v>
      </c>
      <c r="B8" s="8" t="s">
        <v>11</v>
      </c>
      <c r="C8" s="10" t="s">
        <v>15</v>
      </c>
      <c r="D8" s="10">
        <v>320000</v>
      </c>
      <c r="E8" s="10">
        <v>0</v>
      </c>
      <c r="F8" s="10"/>
      <c r="G8" s="10">
        <f t="shared" si="2"/>
        <v>19200</v>
      </c>
      <c r="H8" s="10">
        <f t="shared" si="0"/>
        <v>300800</v>
      </c>
      <c r="I8" s="10">
        <v>0</v>
      </c>
      <c r="J8" s="10">
        <f t="shared" si="1"/>
        <v>300800</v>
      </c>
    </row>
    <row r="9" spans="1:10" x14ac:dyDescent="0.35">
      <c r="A9" s="3">
        <v>7</v>
      </c>
      <c r="B9" s="8" t="s">
        <v>10</v>
      </c>
      <c r="C9" s="10" t="s">
        <v>16</v>
      </c>
      <c r="D9" s="10">
        <v>60000</v>
      </c>
      <c r="E9" s="10">
        <v>0</v>
      </c>
      <c r="F9" s="10"/>
      <c r="G9" s="13">
        <v>0</v>
      </c>
      <c r="H9" s="10">
        <f t="shared" si="0"/>
        <v>60000</v>
      </c>
      <c r="I9" s="10">
        <v>0</v>
      </c>
      <c r="J9" s="10">
        <f t="shared" si="1"/>
        <v>60000</v>
      </c>
    </row>
    <row r="10" spans="1:10" x14ac:dyDescent="0.35">
      <c r="B10" s="14"/>
      <c r="C10" s="14"/>
      <c r="D10" s="15" t="s">
        <v>17</v>
      </c>
      <c r="E10" s="15"/>
      <c r="F10" s="15"/>
      <c r="G10" s="14"/>
      <c r="H10" s="15" t="s">
        <v>17</v>
      </c>
      <c r="I10" s="15"/>
      <c r="J10" s="15">
        <f>SUM(J4:J9)</f>
        <v>1546345.86</v>
      </c>
    </row>
  </sheetData>
  <mergeCells count="1">
    <mergeCell ref="A1:E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E14" sqref="E14"/>
    </sheetView>
  </sheetViews>
  <sheetFormatPr baseColWidth="10" defaultRowHeight="14.5" x14ac:dyDescent="0.35"/>
  <cols>
    <col min="1" max="1" width="4.7265625" customWidth="1"/>
    <col min="2" max="2" width="20.54296875" bestFit="1" customWidth="1"/>
    <col min="10" max="10" width="12" bestFit="1" customWidth="1"/>
  </cols>
  <sheetData>
    <row r="1" spans="1:11" ht="26" x14ac:dyDescent="0.6">
      <c r="A1" s="26" t="s">
        <v>0</v>
      </c>
      <c r="B1" s="26"/>
      <c r="C1" s="26"/>
      <c r="D1" s="26"/>
      <c r="E1" s="26"/>
      <c r="F1" s="1"/>
      <c r="G1" s="1"/>
      <c r="H1" s="1"/>
      <c r="I1" s="2"/>
      <c r="J1" s="1"/>
    </row>
    <row r="2" spans="1:11" x14ac:dyDescent="0.35">
      <c r="A2" s="3"/>
      <c r="B2" s="3"/>
      <c r="C2" s="3"/>
      <c r="D2" s="3"/>
      <c r="E2" s="3"/>
      <c r="F2" s="3"/>
      <c r="G2" s="3"/>
      <c r="H2" s="3"/>
      <c r="I2" s="4"/>
      <c r="J2" s="3"/>
    </row>
    <row r="3" spans="1:11" ht="29" x14ac:dyDescent="0.35">
      <c r="A3" s="5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7" t="s">
        <v>8</v>
      </c>
      <c r="J3" s="7" t="s">
        <v>9</v>
      </c>
    </row>
    <row r="4" spans="1:11" x14ac:dyDescent="0.35">
      <c r="A4" s="4">
        <v>1</v>
      </c>
      <c r="B4" s="8" t="s">
        <v>10</v>
      </c>
      <c r="C4" s="9">
        <v>2505</v>
      </c>
      <c r="D4" s="10">
        <v>420000</v>
      </c>
      <c r="E4" s="10">
        <v>0</v>
      </c>
      <c r="F4" s="10">
        <v>0</v>
      </c>
      <c r="G4" s="10">
        <f>D4*6%</f>
        <v>25200</v>
      </c>
      <c r="H4" s="10">
        <f>(D4+E4-F4-G4)</f>
        <v>394800</v>
      </c>
      <c r="I4" s="10">
        <v>0</v>
      </c>
      <c r="J4" s="10">
        <f>(H4-I4)</f>
        <v>394800</v>
      </c>
    </row>
    <row r="5" spans="1:11" x14ac:dyDescent="0.35">
      <c r="A5" s="4">
        <v>2</v>
      </c>
      <c r="B5" s="8" t="s">
        <v>11</v>
      </c>
      <c r="C5" s="10" t="s">
        <v>12</v>
      </c>
      <c r="D5" s="10">
        <v>255000</v>
      </c>
      <c r="E5" s="10">
        <v>0</v>
      </c>
      <c r="F5" s="10">
        <v>0</v>
      </c>
      <c r="G5" s="10">
        <f t="shared" ref="G5:G9" si="0">D5*6%</f>
        <v>15300</v>
      </c>
      <c r="H5" s="10">
        <f t="shared" ref="H5:H9" si="1">(D5+E5-F5-G5)</f>
        <v>239700</v>
      </c>
      <c r="I5" s="10">
        <v>0</v>
      </c>
      <c r="J5" s="10">
        <f t="shared" ref="J5:J9" si="2">(H5-I5)</f>
        <v>239700</v>
      </c>
    </row>
    <row r="6" spans="1:11" x14ac:dyDescent="0.35">
      <c r="A6" s="4">
        <v>3</v>
      </c>
      <c r="B6" s="8" t="s">
        <v>11</v>
      </c>
      <c r="C6" s="10" t="s">
        <v>13</v>
      </c>
      <c r="D6" s="10">
        <v>350000</v>
      </c>
      <c r="E6" s="10">
        <v>0</v>
      </c>
      <c r="F6" s="10">
        <v>0</v>
      </c>
      <c r="G6" s="10">
        <f t="shared" si="0"/>
        <v>21000</v>
      </c>
      <c r="H6" s="10">
        <f t="shared" si="1"/>
        <v>329000</v>
      </c>
      <c r="I6" s="10">
        <v>0</v>
      </c>
      <c r="J6" s="10">
        <f t="shared" si="2"/>
        <v>329000</v>
      </c>
    </row>
    <row r="7" spans="1:11" x14ac:dyDescent="0.35">
      <c r="A7" s="4">
        <v>4</v>
      </c>
      <c r="B7" s="8" t="s">
        <v>11</v>
      </c>
      <c r="C7" s="10" t="s">
        <v>14</v>
      </c>
      <c r="D7" s="10">
        <v>330000</v>
      </c>
      <c r="E7" s="10">
        <v>0</v>
      </c>
      <c r="F7" s="10">
        <v>0</v>
      </c>
      <c r="G7" s="10">
        <f t="shared" si="0"/>
        <v>19800</v>
      </c>
      <c r="H7" s="10">
        <f t="shared" si="1"/>
        <v>310200</v>
      </c>
      <c r="I7" s="10">
        <v>0</v>
      </c>
      <c r="J7" s="10">
        <f t="shared" si="2"/>
        <v>310200</v>
      </c>
    </row>
    <row r="8" spans="1:11" x14ac:dyDescent="0.35">
      <c r="A8" s="4">
        <v>5</v>
      </c>
      <c r="B8" s="8" t="s">
        <v>11</v>
      </c>
      <c r="C8" s="10" t="s">
        <v>15</v>
      </c>
      <c r="D8" s="10">
        <v>320000</v>
      </c>
      <c r="E8" s="10">
        <v>0</v>
      </c>
      <c r="F8" s="10">
        <v>0</v>
      </c>
      <c r="G8" s="10">
        <f t="shared" si="0"/>
        <v>19200</v>
      </c>
      <c r="H8" s="10">
        <f t="shared" si="1"/>
        <v>300800</v>
      </c>
      <c r="I8" s="10">
        <v>0</v>
      </c>
      <c r="J8" s="10">
        <f t="shared" si="2"/>
        <v>300800</v>
      </c>
    </row>
    <row r="9" spans="1:11" x14ac:dyDescent="0.35">
      <c r="A9" s="4">
        <v>6</v>
      </c>
      <c r="B9" s="8" t="s">
        <v>10</v>
      </c>
      <c r="C9" s="10" t="s">
        <v>16</v>
      </c>
      <c r="D9" s="10">
        <v>60000</v>
      </c>
      <c r="E9" s="10">
        <v>0</v>
      </c>
      <c r="F9" s="10">
        <v>0</v>
      </c>
      <c r="G9" s="10">
        <f t="shared" si="0"/>
        <v>3600</v>
      </c>
      <c r="H9" s="10">
        <f t="shared" si="1"/>
        <v>56400</v>
      </c>
      <c r="I9" s="10">
        <v>7500</v>
      </c>
      <c r="J9" s="10">
        <f t="shared" si="2"/>
        <v>48900</v>
      </c>
    </row>
    <row r="10" spans="1:11" x14ac:dyDescent="0.35">
      <c r="B10" s="14"/>
      <c r="C10" s="14"/>
      <c r="D10" s="15" t="s">
        <v>17</v>
      </c>
      <c r="E10" s="15"/>
      <c r="F10" s="15"/>
      <c r="G10" s="14"/>
      <c r="H10" s="15" t="s">
        <v>17</v>
      </c>
      <c r="I10" s="15"/>
      <c r="J10" s="15">
        <f>SUM(J4:J9)</f>
        <v>1623400</v>
      </c>
      <c r="K10" s="17"/>
    </row>
    <row r="11" spans="1:11" x14ac:dyDescent="0.35">
      <c r="J11" s="17"/>
    </row>
  </sheetData>
  <mergeCells count="1">
    <mergeCell ref="A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F12" sqref="F12"/>
    </sheetView>
  </sheetViews>
  <sheetFormatPr baseColWidth="10" defaultRowHeight="14.5" x14ac:dyDescent="0.35"/>
  <cols>
    <col min="1" max="1" width="4.7265625" customWidth="1"/>
    <col min="2" max="2" width="20.54296875" bestFit="1" customWidth="1"/>
    <col min="4" max="4" width="31.1796875" bestFit="1" customWidth="1"/>
    <col min="11" max="11" width="12" bestFit="1" customWidth="1"/>
  </cols>
  <sheetData>
    <row r="1" spans="1:12" ht="26" x14ac:dyDescent="0.6">
      <c r="A1" s="26" t="s">
        <v>0</v>
      </c>
      <c r="B1" s="26"/>
      <c r="C1" s="26"/>
      <c r="D1" s="26"/>
      <c r="E1" s="26"/>
      <c r="F1" s="26"/>
      <c r="G1" s="1"/>
      <c r="H1" s="1"/>
      <c r="I1" s="1"/>
      <c r="J1" s="2"/>
      <c r="K1" s="1"/>
    </row>
    <row r="2" spans="1:12" x14ac:dyDescent="0.35">
      <c r="A2" s="3"/>
      <c r="B2" s="3"/>
      <c r="C2" s="3"/>
      <c r="D2" s="3"/>
      <c r="E2" s="3"/>
      <c r="F2" s="3"/>
      <c r="G2" s="3"/>
      <c r="H2" s="3"/>
      <c r="I2" s="3"/>
      <c r="J2" s="4"/>
      <c r="K2" s="3"/>
    </row>
    <row r="3" spans="1:12" ht="29" x14ac:dyDescent="0.35">
      <c r="A3" s="5"/>
      <c r="B3" s="6" t="s">
        <v>1</v>
      </c>
      <c r="C3" s="6" t="s">
        <v>2</v>
      </c>
      <c r="D3" s="6" t="s">
        <v>21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  <c r="K3" s="7" t="s">
        <v>9</v>
      </c>
    </row>
    <row r="4" spans="1:12" x14ac:dyDescent="0.35">
      <c r="A4" s="4">
        <v>1</v>
      </c>
      <c r="B4" s="8" t="s">
        <v>10</v>
      </c>
      <c r="C4" s="9">
        <v>2505</v>
      </c>
      <c r="D4" s="9"/>
      <c r="E4" s="10">
        <v>420000</v>
      </c>
      <c r="F4" s="10">
        <v>0</v>
      </c>
      <c r="G4" s="10">
        <v>0</v>
      </c>
      <c r="H4" s="10">
        <f>E4*6%</f>
        <v>25200</v>
      </c>
      <c r="I4" s="10">
        <f>(E4+F4-G4-H4)</f>
        <v>394800</v>
      </c>
      <c r="J4" s="10">
        <v>0</v>
      </c>
      <c r="K4" s="10">
        <f>(I4-J4)</f>
        <v>394800</v>
      </c>
    </row>
    <row r="5" spans="1:12" x14ac:dyDescent="0.35">
      <c r="A5" s="4">
        <v>2</v>
      </c>
      <c r="B5" s="8" t="s">
        <v>11</v>
      </c>
      <c r="C5" s="10" t="s">
        <v>12</v>
      </c>
      <c r="D5" s="10" t="s">
        <v>20</v>
      </c>
      <c r="E5" s="10">
        <v>255000</v>
      </c>
      <c r="F5" s="10">
        <v>0</v>
      </c>
      <c r="G5" s="10">
        <v>0</v>
      </c>
      <c r="H5" s="10">
        <f t="shared" ref="H5:H9" si="0">E5*6%</f>
        <v>15300</v>
      </c>
      <c r="I5" s="10">
        <f t="shared" ref="I5:I9" si="1">(E5+F5-G5-H5)</f>
        <v>239700</v>
      </c>
      <c r="J5" s="10">
        <v>0</v>
      </c>
      <c r="K5" s="10">
        <f t="shared" ref="K5:K9" si="2">(I5-J5)</f>
        <v>239700</v>
      </c>
    </row>
    <row r="6" spans="1:12" x14ac:dyDescent="0.35">
      <c r="A6" s="4">
        <v>3</v>
      </c>
      <c r="B6" s="8" t="s">
        <v>11</v>
      </c>
      <c r="C6" s="10" t="s">
        <v>13</v>
      </c>
      <c r="D6" s="10" t="s">
        <v>22</v>
      </c>
      <c r="E6" s="10">
        <v>350000</v>
      </c>
      <c r="F6" s="10">
        <v>0</v>
      </c>
      <c r="G6" s="10">
        <v>0</v>
      </c>
      <c r="H6" s="10">
        <f t="shared" si="0"/>
        <v>21000</v>
      </c>
      <c r="I6" s="10">
        <f t="shared" si="1"/>
        <v>329000</v>
      </c>
      <c r="J6" s="10">
        <v>0</v>
      </c>
      <c r="K6" s="10">
        <f t="shared" si="2"/>
        <v>329000</v>
      </c>
    </row>
    <row r="7" spans="1:12" x14ac:dyDescent="0.35">
      <c r="A7" s="4">
        <v>4</v>
      </c>
      <c r="B7" s="20" t="s">
        <v>11</v>
      </c>
      <c r="C7" s="21" t="s">
        <v>14</v>
      </c>
      <c r="D7" s="21" t="s">
        <v>24</v>
      </c>
      <c r="E7" s="21">
        <v>330000</v>
      </c>
      <c r="F7" s="10">
        <v>0</v>
      </c>
      <c r="G7" s="10">
        <v>0</v>
      </c>
      <c r="H7" s="10">
        <f t="shared" si="0"/>
        <v>19800</v>
      </c>
      <c r="I7" s="10">
        <f t="shared" si="1"/>
        <v>310200</v>
      </c>
      <c r="J7" s="10">
        <v>0</v>
      </c>
      <c r="K7" s="10">
        <f t="shared" si="2"/>
        <v>310200</v>
      </c>
    </row>
    <row r="8" spans="1:12" x14ac:dyDescent="0.35">
      <c r="A8" s="4">
        <v>5</v>
      </c>
      <c r="B8" s="8" t="s">
        <v>11</v>
      </c>
      <c r="C8" s="10" t="s">
        <v>15</v>
      </c>
      <c r="D8" s="10" t="s">
        <v>23</v>
      </c>
      <c r="E8" s="10">
        <v>320000</v>
      </c>
      <c r="F8" s="10">
        <v>0</v>
      </c>
      <c r="G8" s="10">
        <v>0</v>
      </c>
      <c r="H8" s="10">
        <f t="shared" si="0"/>
        <v>19200</v>
      </c>
      <c r="I8" s="10">
        <f t="shared" si="1"/>
        <v>300800</v>
      </c>
      <c r="J8" s="10">
        <v>0</v>
      </c>
      <c r="K8" s="10">
        <f t="shared" si="2"/>
        <v>300800</v>
      </c>
    </row>
    <row r="9" spans="1:12" x14ac:dyDescent="0.35">
      <c r="A9" s="4">
        <v>6</v>
      </c>
      <c r="B9" s="8" t="s">
        <v>10</v>
      </c>
      <c r="C9" s="10" t="s">
        <v>16</v>
      </c>
      <c r="D9" s="10"/>
      <c r="E9" s="10">
        <v>60000</v>
      </c>
      <c r="F9" s="10">
        <v>0</v>
      </c>
      <c r="G9" s="10">
        <v>0</v>
      </c>
      <c r="H9" s="10">
        <f t="shared" si="0"/>
        <v>3600</v>
      </c>
      <c r="I9" s="10">
        <f t="shared" si="1"/>
        <v>56400</v>
      </c>
      <c r="J9" s="10">
        <v>7500</v>
      </c>
      <c r="K9" s="10">
        <f t="shared" si="2"/>
        <v>48900</v>
      </c>
    </row>
    <row r="10" spans="1:12" x14ac:dyDescent="0.35">
      <c r="B10" s="14"/>
      <c r="C10" s="14"/>
      <c r="D10" s="14"/>
      <c r="E10" s="15" t="s">
        <v>17</v>
      </c>
      <c r="F10" s="15"/>
      <c r="G10" s="15"/>
      <c r="H10" s="14"/>
      <c r="I10" s="15" t="s">
        <v>17</v>
      </c>
      <c r="J10" s="15"/>
      <c r="K10" s="15">
        <f>SUM(K4:K9)</f>
        <v>1623400</v>
      </c>
      <c r="L10" s="17"/>
    </row>
    <row r="11" spans="1:12" x14ac:dyDescent="0.35">
      <c r="K11" s="17"/>
    </row>
    <row r="12" spans="1:12" x14ac:dyDescent="0.35">
      <c r="C12" s="22"/>
      <c r="D12" t="s">
        <v>25</v>
      </c>
    </row>
  </sheetData>
  <mergeCells count="1">
    <mergeCell ref="A1:F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D17" sqref="D17"/>
    </sheetView>
  </sheetViews>
  <sheetFormatPr baseColWidth="10" defaultRowHeight="14.5" x14ac:dyDescent="0.35"/>
  <cols>
    <col min="1" max="1" width="4.7265625" customWidth="1"/>
    <col min="2" max="2" width="20.54296875" bestFit="1" customWidth="1"/>
    <col min="4" max="4" width="31.1796875" bestFit="1" customWidth="1"/>
    <col min="11" max="11" width="12" bestFit="1" customWidth="1"/>
  </cols>
  <sheetData>
    <row r="1" spans="1:12" ht="26" x14ac:dyDescent="0.6">
      <c r="A1" s="26" t="s">
        <v>0</v>
      </c>
      <c r="B1" s="26"/>
      <c r="C1" s="26"/>
      <c r="D1" s="26"/>
      <c r="E1" s="26"/>
      <c r="F1" s="26"/>
      <c r="G1" s="1"/>
      <c r="H1" s="1"/>
      <c r="I1" s="1"/>
      <c r="J1" s="2"/>
      <c r="K1" s="1"/>
    </row>
    <row r="2" spans="1:12" x14ac:dyDescent="0.35">
      <c r="A2" s="3"/>
      <c r="B2" s="3"/>
      <c r="C2" s="3"/>
      <c r="D2" s="3"/>
      <c r="E2" s="3"/>
      <c r="F2" s="3"/>
      <c r="G2" s="3"/>
      <c r="H2" s="3"/>
      <c r="I2" s="3"/>
      <c r="J2" s="4"/>
      <c r="K2" s="3"/>
    </row>
    <row r="3" spans="1:12" ht="29" x14ac:dyDescent="0.35">
      <c r="A3" s="5"/>
      <c r="B3" s="6" t="s">
        <v>1</v>
      </c>
      <c r="C3" s="6" t="s">
        <v>2</v>
      </c>
      <c r="D3" s="6" t="s">
        <v>21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  <c r="K3" s="7" t="s">
        <v>9</v>
      </c>
    </row>
    <row r="4" spans="1:12" x14ac:dyDescent="0.35">
      <c r="A4" s="4">
        <v>1</v>
      </c>
      <c r="B4" s="27" t="s">
        <v>10</v>
      </c>
      <c r="C4" s="28">
        <v>2505</v>
      </c>
      <c r="D4" s="27" t="s">
        <v>26</v>
      </c>
      <c r="E4" s="29">
        <v>420000</v>
      </c>
      <c r="F4" s="10">
        <v>0</v>
      </c>
      <c r="G4" s="10">
        <v>0</v>
      </c>
      <c r="H4" s="10">
        <f>E4*6%</f>
        <v>25200</v>
      </c>
      <c r="I4" s="10">
        <f>(E4+F4-G4-H4)</f>
        <v>394800</v>
      </c>
      <c r="J4" s="10">
        <v>0</v>
      </c>
      <c r="K4" s="10">
        <f>(I4-J4)</f>
        <v>394800</v>
      </c>
    </row>
    <row r="5" spans="1:12" x14ac:dyDescent="0.35">
      <c r="A5" s="4">
        <v>2</v>
      </c>
      <c r="B5" s="8" t="s">
        <v>11</v>
      </c>
      <c r="C5" s="10" t="s">
        <v>12</v>
      </c>
      <c r="D5" s="10" t="s">
        <v>20</v>
      </c>
      <c r="E5" s="10">
        <v>255000</v>
      </c>
      <c r="F5" s="10">
        <v>0</v>
      </c>
      <c r="G5" s="10">
        <v>0</v>
      </c>
      <c r="H5" s="10">
        <f t="shared" ref="H5:H9" si="0">E5*6%</f>
        <v>15300</v>
      </c>
      <c r="I5" s="10">
        <f t="shared" ref="I5:I9" si="1">(E5+F5-G5-H5)</f>
        <v>239700</v>
      </c>
      <c r="J5" s="10">
        <v>0</v>
      </c>
      <c r="K5" s="10">
        <f t="shared" ref="K5:K9" si="2">(I5-J5)</f>
        <v>239700</v>
      </c>
    </row>
    <row r="6" spans="1:12" x14ac:dyDescent="0.35">
      <c r="A6" s="4">
        <v>3</v>
      </c>
      <c r="B6" s="8" t="s">
        <v>11</v>
      </c>
      <c r="C6" s="10" t="s">
        <v>13</v>
      </c>
      <c r="D6" s="10" t="s">
        <v>22</v>
      </c>
      <c r="E6" s="10">
        <v>350000</v>
      </c>
      <c r="F6" s="10">
        <v>0</v>
      </c>
      <c r="G6" s="10">
        <v>0</v>
      </c>
      <c r="H6" s="10">
        <f t="shared" si="0"/>
        <v>21000</v>
      </c>
      <c r="I6" s="10">
        <f t="shared" si="1"/>
        <v>329000</v>
      </c>
      <c r="J6" s="10">
        <v>0</v>
      </c>
      <c r="K6" s="10">
        <f t="shared" si="2"/>
        <v>329000</v>
      </c>
    </row>
    <row r="7" spans="1:12" x14ac:dyDescent="0.35">
      <c r="A7" s="4">
        <v>4</v>
      </c>
      <c r="B7" s="8" t="s">
        <v>11</v>
      </c>
      <c r="C7" s="10" t="s">
        <v>14</v>
      </c>
      <c r="D7" s="10" t="s">
        <v>24</v>
      </c>
      <c r="E7" s="10">
        <v>330000</v>
      </c>
      <c r="F7" s="10">
        <v>0</v>
      </c>
      <c r="G7" s="10">
        <v>0</v>
      </c>
      <c r="H7" s="10">
        <f t="shared" si="0"/>
        <v>19800</v>
      </c>
      <c r="I7" s="10">
        <f t="shared" si="1"/>
        <v>310200</v>
      </c>
      <c r="J7" s="10">
        <v>0</v>
      </c>
      <c r="K7" s="10">
        <f t="shared" si="2"/>
        <v>310200</v>
      </c>
    </row>
    <row r="8" spans="1:12" x14ac:dyDescent="0.35">
      <c r="A8" s="4">
        <v>5</v>
      </c>
      <c r="B8" s="8" t="s">
        <v>11</v>
      </c>
      <c r="C8" s="10" t="s">
        <v>15</v>
      </c>
      <c r="D8" s="10" t="s">
        <v>23</v>
      </c>
      <c r="E8" s="10">
        <v>320000</v>
      </c>
      <c r="F8" s="10">
        <v>0</v>
      </c>
      <c r="G8" s="10">
        <v>0</v>
      </c>
      <c r="H8" s="10">
        <f t="shared" si="0"/>
        <v>19200</v>
      </c>
      <c r="I8" s="10">
        <f t="shared" si="1"/>
        <v>300800</v>
      </c>
      <c r="J8" s="10">
        <v>0</v>
      </c>
      <c r="K8" s="10">
        <f t="shared" si="2"/>
        <v>300800</v>
      </c>
    </row>
    <row r="9" spans="1:12" x14ac:dyDescent="0.35">
      <c r="A9" s="4">
        <v>6</v>
      </c>
      <c r="B9" s="23" t="s">
        <v>10</v>
      </c>
      <c r="C9" s="24" t="s">
        <v>16</v>
      </c>
      <c r="D9" s="24"/>
      <c r="E9" s="24">
        <v>0</v>
      </c>
      <c r="F9" s="10">
        <v>0</v>
      </c>
      <c r="G9" s="10">
        <v>0</v>
      </c>
      <c r="H9" s="10">
        <f t="shared" si="0"/>
        <v>0</v>
      </c>
      <c r="I9" s="10">
        <f t="shared" si="1"/>
        <v>0</v>
      </c>
      <c r="J9" s="10">
        <v>7500</v>
      </c>
      <c r="K9" s="10">
        <f t="shared" si="2"/>
        <v>-7500</v>
      </c>
    </row>
    <row r="10" spans="1:12" x14ac:dyDescent="0.35">
      <c r="B10" s="14"/>
      <c r="C10" s="14"/>
      <c r="D10" s="14"/>
      <c r="E10" s="15" t="s">
        <v>17</v>
      </c>
      <c r="F10" s="15"/>
      <c r="G10" s="15"/>
      <c r="H10" s="14"/>
      <c r="I10" s="15" t="s">
        <v>17</v>
      </c>
      <c r="J10" s="15"/>
      <c r="K10" s="15">
        <f>SUM(K4:K9)</f>
        <v>1567000</v>
      </c>
      <c r="L10" s="17"/>
    </row>
    <row r="11" spans="1:12" x14ac:dyDescent="0.35">
      <c r="C11" s="14"/>
    </row>
    <row r="12" spans="1:12" x14ac:dyDescent="0.35">
      <c r="C12" s="25"/>
      <c r="D12" t="s">
        <v>27</v>
      </c>
    </row>
    <row r="13" spans="1:12" x14ac:dyDescent="0.35">
      <c r="C13" s="30"/>
      <c r="D13" t="s">
        <v>28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sqref="A1:J11"/>
    </sheetView>
  </sheetViews>
  <sheetFormatPr baseColWidth="10" defaultRowHeight="14.5" x14ac:dyDescent="0.35"/>
  <cols>
    <col min="1" max="1" width="2" bestFit="1" customWidth="1"/>
    <col min="2" max="2" width="24.7265625" customWidth="1"/>
    <col min="10" max="10" width="12" bestFit="1" customWidth="1"/>
  </cols>
  <sheetData>
    <row r="1" spans="1:10" ht="26" x14ac:dyDescent="0.6">
      <c r="A1" s="26" t="s">
        <v>0</v>
      </c>
      <c r="B1" s="26"/>
      <c r="C1" s="26"/>
      <c r="D1" s="26"/>
      <c r="E1" s="26"/>
      <c r="F1" s="1"/>
      <c r="G1" s="1"/>
      <c r="H1" s="1"/>
      <c r="I1" s="2"/>
      <c r="J1" s="1"/>
    </row>
    <row r="2" spans="1:10" x14ac:dyDescent="0.35">
      <c r="A2" s="3"/>
      <c r="B2" s="3"/>
      <c r="C2" s="3"/>
      <c r="D2" s="3"/>
      <c r="E2" s="3"/>
      <c r="F2" s="3"/>
      <c r="G2" s="3"/>
      <c r="H2" s="3"/>
      <c r="I2" s="4"/>
      <c r="J2" s="3"/>
    </row>
    <row r="3" spans="1:10" ht="29" x14ac:dyDescent="0.35">
      <c r="A3" s="5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7" t="s">
        <v>8</v>
      </c>
      <c r="J3" s="7" t="s">
        <v>9</v>
      </c>
    </row>
    <row r="4" spans="1:10" x14ac:dyDescent="0.35">
      <c r="A4" s="4">
        <v>1</v>
      </c>
      <c r="B4" s="8" t="s">
        <v>10</v>
      </c>
      <c r="C4" s="9">
        <v>2505</v>
      </c>
      <c r="D4" s="10">
        <v>420000</v>
      </c>
      <c r="E4" s="10">
        <v>0</v>
      </c>
      <c r="F4" s="10">
        <v>0</v>
      </c>
      <c r="G4" s="10">
        <f>(D4*0.06)+(E4*0.06)</f>
        <v>25200</v>
      </c>
      <c r="H4" s="10">
        <f>(D4+E4-F4-G4)</f>
        <v>394800</v>
      </c>
      <c r="I4" s="10">
        <v>0</v>
      </c>
      <c r="J4" s="10">
        <f>(H4-I4)</f>
        <v>394800</v>
      </c>
    </row>
    <row r="5" spans="1:10" x14ac:dyDescent="0.35">
      <c r="A5" s="3">
        <v>2</v>
      </c>
      <c r="B5" s="11" t="s">
        <v>11</v>
      </c>
      <c r="C5" s="12" t="s">
        <v>12</v>
      </c>
      <c r="D5" s="12">
        <v>199812</v>
      </c>
      <c r="E5" s="10">
        <v>0</v>
      </c>
      <c r="F5" s="10">
        <v>0</v>
      </c>
      <c r="G5" s="10">
        <f>(D5*0.06)+(E5*0.06)</f>
        <v>11988.72</v>
      </c>
      <c r="H5" s="10">
        <f t="shared" ref="H5:H9" si="0">(D5+E5-F5-G5)</f>
        <v>187823.28</v>
      </c>
      <c r="I5" s="10">
        <v>0</v>
      </c>
      <c r="J5" s="10">
        <f t="shared" ref="J5:J9" si="1">(H5-I5)</f>
        <v>187823.28</v>
      </c>
    </row>
    <row r="6" spans="1:10" x14ac:dyDescent="0.35">
      <c r="A6" s="4">
        <v>4</v>
      </c>
      <c r="B6" s="11" t="s">
        <v>11</v>
      </c>
      <c r="C6" s="12" t="s">
        <v>13</v>
      </c>
      <c r="D6" s="12">
        <v>311407</v>
      </c>
      <c r="E6" s="10">
        <v>0</v>
      </c>
      <c r="F6" s="10"/>
      <c r="G6" s="10">
        <f t="shared" ref="G6:G8" si="2">(D6*0.06)</f>
        <v>18684.419999999998</v>
      </c>
      <c r="H6" s="10">
        <f t="shared" si="0"/>
        <v>292722.58</v>
      </c>
      <c r="I6" s="10">
        <v>0</v>
      </c>
      <c r="J6" s="10">
        <f t="shared" si="1"/>
        <v>292722.58</v>
      </c>
    </row>
    <row r="7" spans="1:10" x14ac:dyDescent="0.35">
      <c r="A7" s="3">
        <v>5</v>
      </c>
      <c r="B7" s="8" t="s">
        <v>11</v>
      </c>
      <c r="C7" s="10" t="s">
        <v>14</v>
      </c>
      <c r="D7" s="10">
        <v>330000</v>
      </c>
      <c r="E7" s="10">
        <v>0</v>
      </c>
      <c r="F7" s="10"/>
      <c r="G7" s="10">
        <f>(D7*0.06)+(E7*0.06)</f>
        <v>19800</v>
      </c>
      <c r="H7" s="10">
        <f t="shared" si="0"/>
        <v>310200</v>
      </c>
      <c r="I7" s="10">
        <v>0</v>
      </c>
      <c r="J7" s="10">
        <f t="shared" si="1"/>
        <v>310200</v>
      </c>
    </row>
    <row r="8" spans="1:10" x14ac:dyDescent="0.35">
      <c r="A8" s="3">
        <v>6</v>
      </c>
      <c r="B8" s="8" t="s">
        <v>11</v>
      </c>
      <c r="C8" s="10" t="s">
        <v>15</v>
      </c>
      <c r="D8" s="10">
        <v>320000</v>
      </c>
      <c r="E8" s="10">
        <v>0</v>
      </c>
      <c r="F8" s="10"/>
      <c r="G8" s="10">
        <f t="shared" si="2"/>
        <v>19200</v>
      </c>
      <c r="H8" s="10">
        <f t="shared" si="0"/>
        <v>300800</v>
      </c>
      <c r="I8" s="10">
        <v>0</v>
      </c>
      <c r="J8" s="10">
        <f t="shared" si="1"/>
        <v>300800</v>
      </c>
    </row>
    <row r="9" spans="1:10" x14ac:dyDescent="0.35">
      <c r="A9" s="3">
        <v>7</v>
      </c>
      <c r="B9" s="8" t="s">
        <v>10</v>
      </c>
      <c r="C9" s="10" t="s">
        <v>16</v>
      </c>
      <c r="D9" s="10">
        <v>60000</v>
      </c>
      <c r="E9" s="10">
        <v>0</v>
      </c>
      <c r="F9" s="10"/>
      <c r="G9" s="13">
        <v>0</v>
      </c>
      <c r="H9" s="10">
        <f t="shared" si="0"/>
        <v>60000</v>
      </c>
      <c r="I9" s="10">
        <v>0</v>
      </c>
      <c r="J9" s="10">
        <f t="shared" si="1"/>
        <v>60000</v>
      </c>
    </row>
    <row r="10" spans="1:10" x14ac:dyDescent="0.35">
      <c r="B10" s="14"/>
      <c r="C10" s="14"/>
      <c r="D10" s="15" t="s">
        <v>17</v>
      </c>
      <c r="E10" s="15"/>
      <c r="F10" s="15"/>
      <c r="G10" s="14"/>
      <c r="H10" s="15" t="s">
        <v>17</v>
      </c>
      <c r="I10" s="15"/>
      <c r="J10" s="15">
        <f>SUM(J4:J9)</f>
        <v>1546345.86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sqref="A1:J11"/>
    </sheetView>
  </sheetViews>
  <sheetFormatPr baseColWidth="10" defaultRowHeight="14.5" x14ac:dyDescent="0.35"/>
  <cols>
    <col min="1" max="1" width="3.81640625" customWidth="1"/>
    <col min="2" max="2" width="20.54296875" bestFit="1" customWidth="1"/>
    <col min="6" max="6" width="12.81640625" bestFit="1" customWidth="1"/>
    <col min="10" max="10" width="12" bestFit="1" customWidth="1"/>
  </cols>
  <sheetData>
    <row r="1" spans="1:10" ht="26" x14ac:dyDescent="0.6">
      <c r="A1" s="26" t="s">
        <v>0</v>
      </c>
      <c r="B1" s="26"/>
      <c r="C1" s="26"/>
      <c r="D1" s="26"/>
      <c r="E1" s="26"/>
      <c r="F1" s="1"/>
      <c r="G1" s="1"/>
      <c r="H1" s="1"/>
      <c r="I1" s="2"/>
      <c r="J1" s="1"/>
    </row>
    <row r="2" spans="1:10" x14ac:dyDescent="0.35">
      <c r="A2" s="3"/>
      <c r="B2" s="3"/>
      <c r="C2" s="3"/>
      <c r="D2" s="3"/>
      <c r="E2" s="3"/>
      <c r="F2" s="3"/>
      <c r="G2" s="3"/>
      <c r="H2" s="3"/>
      <c r="I2" s="4"/>
      <c r="J2" s="3"/>
    </row>
    <row r="3" spans="1:10" ht="29" x14ac:dyDescent="0.35">
      <c r="A3" s="5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7" t="s">
        <v>8</v>
      </c>
      <c r="J3" s="7" t="s">
        <v>9</v>
      </c>
    </row>
    <row r="4" spans="1:10" x14ac:dyDescent="0.35">
      <c r="A4" s="4">
        <v>1</v>
      </c>
      <c r="B4" s="8" t="s">
        <v>10</v>
      </c>
      <c r="C4" s="9">
        <v>2505</v>
      </c>
      <c r="D4" s="10">
        <v>420000</v>
      </c>
      <c r="E4" s="10">
        <v>0</v>
      </c>
      <c r="F4" s="10">
        <v>0</v>
      </c>
      <c r="G4" s="10">
        <f>(D4*0.06)+(E4*0.06)</f>
        <v>25200</v>
      </c>
      <c r="H4" s="10">
        <f>(D4+E4-F4-G4)</f>
        <v>394800</v>
      </c>
      <c r="I4" s="10">
        <v>0</v>
      </c>
      <c r="J4" s="10">
        <f>(H4-I4)</f>
        <v>394800</v>
      </c>
    </row>
    <row r="5" spans="1:10" x14ac:dyDescent="0.35">
      <c r="A5" s="3">
        <v>2</v>
      </c>
      <c r="B5" s="11" t="s">
        <v>11</v>
      </c>
      <c r="C5" s="12" t="s">
        <v>12</v>
      </c>
      <c r="D5" s="12">
        <v>199812</v>
      </c>
      <c r="E5" s="10">
        <v>0</v>
      </c>
      <c r="F5" s="10">
        <v>0</v>
      </c>
      <c r="G5" s="10">
        <f>(D5*0.06)+(E5*0.06)</f>
        <v>11988.72</v>
      </c>
      <c r="H5" s="10">
        <f t="shared" ref="H5:H9" si="0">(D5+E5-F5-G5)</f>
        <v>187823.28</v>
      </c>
      <c r="I5" s="10">
        <v>0</v>
      </c>
      <c r="J5" s="10">
        <f t="shared" ref="J5:J9" si="1">(H5-I5)</f>
        <v>187823.28</v>
      </c>
    </row>
    <row r="6" spans="1:10" x14ac:dyDescent="0.35">
      <c r="A6" s="4">
        <v>4</v>
      </c>
      <c r="B6" s="11" t="s">
        <v>11</v>
      </c>
      <c r="C6" s="12" t="s">
        <v>13</v>
      </c>
      <c r="D6" s="12">
        <v>311407</v>
      </c>
      <c r="E6" s="10">
        <v>0</v>
      </c>
      <c r="F6" s="10"/>
      <c r="G6" s="10">
        <f t="shared" ref="G6:G8" si="2">(D6*0.06)</f>
        <v>18684.419999999998</v>
      </c>
      <c r="H6" s="10">
        <f t="shared" si="0"/>
        <v>292722.58</v>
      </c>
      <c r="I6" s="10">
        <v>0</v>
      </c>
      <c r="J6" s="10">
        <f t="shared" si="1"/>
        <v>292722.58</v>
      </c>
    </row>
    <row r="7" spans="1:10" x14ac:dyDescent="0.35">
      <c r="A7" s="3">
        <v>5</v>
      </c>
      <c r="B7" s="8" t="s">
        <v>11</v>
      </c>
      <c r="C7" s="10" t="s">
        <v>14</v>
      </c>
      <c r="D7" s="10">
        <v>330000</v>
      </c>
      <c r="E7" s="10">
        <v>0</v>
      </c>
      <c r="F7" s="10"/>
      <c r="G7" s="10">
        <f>(D7*0.06)+(E7*0.06)</f>
        <v>19800</v>
      </c>
      <c r="H7" s="10">
        <f t="shared" si="0"/>
        <v>310200</v>
      </c>
      <c r="I7" s="10">
        <v>0</v>
      </c>
      <c r="J7" s="10">
        <f t="shared" si="1"/>
        <v>310200</v>
      </c>
    </row>
    <row r="8" spans="1:10" x14ac:dyDescent="0.35">
      <c r="A8" s="3">
        <v>6</v>
      </c>
      <c r="B8" s="8" t="s">
        <v>11</v>
      </c>
      <c r="C8" s="10" t="s">
        <v>15</v>
      </c>
      <c r="D8" s="10">
        <v>320000</v>
      </c>
      <c r="E8" s="10">
        <v>0</v>
      </c>
      <c r="F8" s="10"/>
      <c r="G8" s="10">
        <f t="shared" si="2"/>
        <v>19200</v>
      </c>
      <c r="H8" s="10">
        <f t="shared" si="0"/>
        <v>300800</v>
      </c>
      <c r="I8" s="10">
        <v>0</v>
      </c>
      <c r="J8" s="10">
        <f t="shared" si="1"/>
        <v>300800</v>
      </c>
    </row>
    <row r="9" spans="1:10" x14ac:dyDescent="0.35">
      <c r="A9" s="3">
        <v>7</v>
      </c>
      <c r="B9" s="8" t="s">
        <v>10</v>
      </c>
      <c r="C9" s="10" t="s">
        <v>16</v>
      </c>
      <c r="D9" s="10">
        <v>60000</v>
      </c>
      <c r="E9" s="10">
        <v>0</v>
      </c>
      <c r="F9" s="10"/>
      <c r="G9" s="13">
        <v>0</v>
      </c>
      <c r="H9" s="10">
        <f t="shared" si="0"/>
        <v>60000</v>
      </c>
      <c r="I9" s="10">
        <v>0</v>
      </c>
      <c r="J9" s="10">
        <f t="shared" si="1"/>
        <v>60000</v>
      </c>
    </row>
    <row r="10" spans="1:10" x14ac:dyDescent="0.35">
      <c r="B10" s="14"/>
      <c r="C10" s="14"/>
      <c r="D10" s="15" t="s">
        <v>17</v>
      </c>
      <c r="E10" s="15"/>
      <c r="F10" s="15"/>
      <c r="G10" s="14"/>
      <c r="H10" s="15" t="s">
        <v>17</v>
      </c>
      <c r="I10" s="15"/>
      <c r="J10" s="15">
        <f>SUM(J4:J9)</f>
        <v>1546345.86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sqref="A1:J15"/>
    </sheetView>
  </sheetViews>
  <sheetFormatPr baseColWidth="10" defaultRowHeight="14.5" x14ac:dyDescent="0.35"/>
  <cols>
    <col min="1" max="1" width="4.26953125" customWidth="1"/>
    <col min="2" max="2" width="20.54296875" bestFit="1" customWidth="1"/>
    <col min="10" max="10" width="12" bestFit="1" customWidth="1"/>
  </cols>
  <sheetData>
    <row r="1" spans="1:10" ht="26" x14ac:dyDescent="0.6">
      <c r="A1" s="26" t="s">
        <v>0</v>
      </c>
      <c r="B1" s="26"/>
      <c r="C1" s="26"/>
      <c r="D1" s="26"/>
      <c r="E1" s="26"/>
      <c r="F1" s="1"/>
      <c r="G1" s="1"/>
      <c r="H1" s="1"/>
      <c r="I1" s="2"/>
      <c r="J1" s="1"/>
    </row>
    <row r="2" spans="1:10" x14ac:dyDescent="0.35">
      <c r="A2" s="3"/>
      <c r="B2" s="3"/>
      <c r="C2" s="3"/>
      <c r="D2" s="3"/>
      <c r="E2" s="3"/>
      <c r="F2" s="3"/>
      <c r="G2" s="3"/>
      <c r="H2" s="3"/>
      <c r="I2" s="4"/>
      <c r="J2" s="3"/>
    </row>
    <row r="3" spans="1:10" ht="29" x14ac:dyDescent="0.35">
      <c r="A3" s="5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7" t="s">
        <v>8</v>
      </c>
      <c r="J3" s="7" t="s">
        <v>9</v>
      </c>
    </row>
    <row r="4" spans="1:10" x14ac:dyDescent="0.35">
      <c r="A4" s="4">
        <v>1</v>
      </c>
      <c r="B4" s="8" t="s">
        <v>10</v>
      </c>
      <c r="C4" s="9">
        <v>2505</v>
      </c>
      <c r="D4" s="10">
        <v>420000</v>
      </c>
      <c r="E4" s="10">
        <v>0</v>
      </c>
      <c r="F4" s="10">
        <v>0</v>
      </c>
      <c r="G4" s="10">
        <f>(D4*0.06)+(E4*0.06)</f>
        <v>25200</v>
      </c>
      <c r="H4" s="10">
        <f>(D4+E4-F4-G4)</f>
        <v>394800</v>
      </c>
      <c r="I4" s="10">
        <v>0</v>
      </c>
      <c r="J4" s="10">
        <f>(H4-I4)</f>
        <v>394800</v>
      </c>
    </row>
    <row r="5" spans="1:10" s="14" customFormat="1" x14ac:dyDescent="0.35">
      <c r="A5" s="4">
        <v>2</v>
      </c>
      <c r="B5" s="8" t="s">
        <v>11</v>
      </c>
      <c r="C5" s="10" t="s">
        <v>12</v>
      </c>
      <c r="D5" s="10">
        <v>199812</v>
      </c>
      <c r="E5" s="10">
        <v>0</v>
      </c>
      <c r="F5" s="10">
        <v>0</v>
      </c>
      <c r="G5" s="10">
        <f>(D5*0.06)+(E5*0.06)</f>
        <v>11988.72</v>
      </c>
      <c r="H5" s="10">
        <f t="shared" ref="H5:H9" si="0">(D5+E5-F5-G5)</f>
        <v>187823.28</v>
      </c>
      <c r="I5" s="10">
        <v>0</v>
      </c>
      <c r="J5" s="10">
        <f t="shared" ref="J5:J9" si="1">(H5-I5)</f>
        <v>187823.28</v>
      </c>
    </row>
    <row r="6" spans="1:10" s="14" customFormat="1" x14ac:dyDescent="0.35">
      <c r="A6" s="4">
        <v>4</v>
      </c>
      <c r="B6" s="8" t="s">
        <v>11</v>
      </c>
      <c r="C6" s="10" t="s">
        <v>13</v>
      </c>
      <c r="D6" s="12">
        <v>350000</v>
      </c>
      <c r="E6" s="10">
        <v>0</v>
      </c>
      <c r="F6" s="10"/>
      <c r="G6" s="10">
        <f t="shared" ref="G6:G8" si="2">(D6*0.06)</f>
        <v>21000</v>
      </c>
      <c r="H6" s="10">
        <f t="shared" si="0"/>
        <v>329000</v>
      </c>
      <c r="I6" s="10">
        <v>0</v>
      </c>
      <c r="J6" s="10">
        <f t="shared" si="1"/>
        <v>329000</v>
      </c>
    </row>
    <row r="7" spans="1:10" x14ac:dyDescent="0.35">
      <c r="A7" s="3">
        <v>5</v>
      </c>
      <c r="B7" s="8" t="s">
        <v>11</v>
      </c>
      <c r="C7" s="10" t="s">
        <v>14</v>
      </c>
      <c r="D7" s="10">
        <v>330000</v>
      </c>
      <c r="E7" s="10">
        <v>0</v>
      </c>
      <c r="F7" s="10"/>
      <c r="G7" s="10">
        <f>(D7*0.06)+(E7*0.06)</f>
        <v>19800</v>
      </c>
      <c r="H7" s="10">
        <f t="shared" si="0"/>
        <v>310200</v>
      </c>
      <c r="I7" s="10">
        <v>0</v>
      </c>
      <c r="J7" s="10">
        <f t="shared" si="1"/>
        <v>310200</v>
      </c>
    </row>
    <row r="8" spans="1:10" x14ac:dyDescent="0.35">
      <c r="A8" s="3">
        <v>6</v>
      </c>
      <c r="B8" s="8" t="s">
        <v>11</v>
      </c>
      <c r="C8" s="10" t="s">
        <v>15</v>
      </c>
      <c r="D8" s="10">
        <v>320000</v>
      </c>
      <c r="E8" s="10">
        <v>0</v>
      </c>
      <c r="F8" s="10"/>
      <c r="G8" s="10">
        <f t="shared" si="2"/>
        <v>19200</v>
      </c>
      <c r="H8" s="10">
        <f t="shared" si="0"/>
        <v>300800</v>
      </c>
      <c r="I8" s="10">
        <v>0</v>
      </c>
      <c r="J8" s="10">
        <f t="shared" si="1"/>
        <v>300800</v>
      </c>
    </row>
    <row r="9" spans="1:10" x14ac:dyDescent="0.35">
      <c r="A9" s="3">
        <v>7</v>
      </c>
      <c r="B9" s="8" t="s">
        <v>10</v>
      </c>
      <c r="C9" s="10" t="s">
        <v>16</v>
      </c>
      <c r="D9" s="10">
        <v>60000</v>
      </c>
      <c r="E9" s="10">
        <v>0</v>
      </c>
      <c r="F9" s="10"/>
      <c r="G9" s="13">
        <v>0</v>
      </c>
      <c r="H9" s="10">
        <f t="shared" si="0"/>
        <v>60000</v>
      </c>
      <c r="I9" s="10">
        <v>0</v>
      </c>
      <c r="J9" s="10">
        <f t="shared" si="1"/>
        <v>60000</v>
      </c>
    </row>
    <row r="10" spans="1:10" x14ac:dyDescent="0.35">
      <c r="B10" s="14"/>
      <c r="C10" s="14"/>
      <c r="D10" s="15" t="s">
        <v>17</v>
      </c>
      <c r="E10" s="15"/>
      <c r="F10" s="15"/>
      <c r="G10" s="14"/>
      <c r="H10" s="15" t="s">
        <v>17</v>
      </c>
      <c r="I10" s="15"/>
      <c r="J10" s="15">
        <f>SUM(J4:J9)</f>
        <v>1582623.28</v>
      </c>
    </row>
    <row r="12" spans="1:10" x14ac:dyDescent="0.35">
      <c r="C12" s="16"/>
      <c r="D12" t="s">
        <v>18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sqref="A1:J10"/>
    </sheetView>
  </sheetViews>
  <sheetFormatPr baseColWidth="10" defaultRowHeight="14.5" x14ac:dyDescent="0.35"/>
  <cols>
    <col min="1" max="1" width="4.1796875" customWidth="1"/>
    <col min="2" max="2" width="20.54296875" bestFit="1" customWidth="1"/>
    <col min="5" max="5" width="8.81640625" bestFit="1" customWidth="1"/>
    <col min="6" max="6" width="12.81640625" bestFit="1" customWidth="1"/>
    <col min="10" max="10" width="12" bestFit="1" customWidth="1"/>
  </cols>
  <sheetData>
    <row r="1" spans="1:10" ht="26" x14ac:dyDescent="0.6">
      <c r="A1" s="26" t="s">
        <v>0</v>
      </c>
      <c r="B1" s="26"/>
      <c r="C1" s="26"/>
      <c r="D1" s="26"/>
      <c r="E1" s="26"/>
      <c r="F1" s="1"/>
      <c r="G1" s="1"/>
      <c r="H1" s="1"/>
      <c r="I1" s="2"/>
      <c r="J1" s="1"/>
    </row>
    <row r="2" spans="1:10" x14ac:dyDescent="0.35">
      <c r="A2" s="3"/>
      <c r="B2" s="3"/>
      <c r="C2" s="3"/>
      <c r="D2" s="3"/>
      <c r="E2" s="3"/>
      <c r="F2" s="3"/>
      <c r="G2" s="3"/>
      <c r="H2" s="3"/>
      <c r="I2" s="4"/>
      <c r="J2" s="3"/>
    </row>
    <row r="3" spans="1:10" ht="29" x14ac:dyDescent="0.35">
      <c r="A3" s="5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7" t="s">
        <v>8</v>
      </c>
      <c r="J3" s="7" t="s">
        <v>9</v>
      </c>
    </row>
    <row r="4" spans="1:10" x14ac:dyDescent="0.35">
      <c r="A4" s="4">
        <v>1</v>
      </c>
      <c r="B4" s="8" t="s">
        <v>10</v>
      </c>
      <c r="C4" s="9">
        <v>2505</v>
      </c>
      <c r="D4" s="10">
        <v>420000</v>
      </c>
      <c r="E4" s="10">
        <v>0</v>
      </c>
      <c r="F4" s="10">
        <v>0</v>
      </c>
      <c r="G4" s="10">
        <f>(D4*0.06)+(E4*0.06)</f>
        <v>25200</v>
      </c>
      <c r="H4" s="10">
        <f>(D4+E4-F4-G4)</f>
        <v>394800</v>
      </c>
      <c r="I4" s="10">
        <v>0</v>
      </c>
      <c r="J4" s="10">
        <f>(H4-I4)</f>
        <v>394800</v>
      </c>
    </row>
    <row r="5" spans="1:10" x14ac:dyDescent="0.35">
      <c r="A5" s="4">
        <v>2</v>
      </c>
      <c r="B5" s="8" t="s">
        <v>11</v>
      </c>
      <c r="C5" s="10" t="s">
        <v>12</v>
      </c>
      <c r="D5" s="10">
        <v>199812</v>
      </c>
      <c r="E5" s="10">
        <v>0</v>
      </c>
      <c r="F5" s="10">
        <v>0</v>
      </c>
      <c r="G5" s="10">
        <f>(D5*0.06)+(E5*0.06)</f>
        <v>11988.72</v>
      </c>
      <c r="H5" s="10">
        <f t="shared" ref="H5:H9" si="0">(D5+E5-F5-G5)</f>
        <v>187823.28</v>
      </c>
      <c r="I5" s="10">
        <v>0</v>
      </c>
      <c r="J5" s="10">
        <f t="shared" ref="J5:J9" si="1">(H5-I5)</f>
        <v>187823.28</v>
      </c>
    </row>
    <row r="6" spans="1:10" x14ac:dyDescent="0.35">
      <c r="A6" s="4">
        <v>4</v>
      </c>
      <c r="B6" s="8" t="s">
        <v>11</v>
      </c>
      <c r="C6" s="10" t="s">
        <v>13</v>
      </c>
      <c r="D6" s="12">
        <v>350000</v>
      </c>
      <c r="E6" s="10">
        <v>0</v>
      </c>
      <c r="F6" s="10"/>
      <c r="G6" s="10">
        <f t="shared" ref="G6:G8" si="2">(D6*0.06)</f>
        <v>21000</v>
      </c>
      <c r="H6" s="10">
        <f t="shared" si="0"/>
        <v>329000</v>
      </c>
      <c r="I6" s="10">
        <v>0</v>
      </c>
      <c r="J6" s="10">
        <f t="shared" si="1"/>
        <v>329000</v>
      </c>
    </row>
    <row r="7" spans="1:10" x14ac:dyDescent="0.35">
      <c r="A7" s="3">
        <v>5</v>
      </c>
      <c r="B7" s="8" t="s">
        <v>11</v>
      </c>
      <c r="C7" s="10" t="s">
        <v>14</v>
      </c>
      <c r="D7" s="10">
        <v>330000</v>
      </c>
      <c r="E7" s="10">
        <v>0</v>
      </c>
      <c r="F7" s="10"/>
      <c r="G7" s="10">
        <f>(D7*0.06)+(E7*0.06)</f>
        <v>19800</v>
      </c>
      <c r="H7" s="10">
        <f t="shared" si="0"/>
        <v>310200</v>
      </c>
      <c r="I7" s="10">
        <v>0</v>
      </c>
      <c r="J7" s="10">
        <f t="shared" si="1"/>
        <v>310200</v>
      </c>
    </row>
    <row r="8" spans="1:10" x14ac:dyDescent="0.35">
      <c r="A8" s="3">
        <v>6</v>
      </c>
      <c r="B8" s="8" t="s">
        <v>11</v>
      </c>
      <c r="C8" s="10" t="s">
        <v>15</v>
      </c>
      <c r="D8" s="10">
        <v>320000</v>
      </c>
      <c r="E8" s="10">
        <v>0</v>
      </c>
      <c r="F8" s="10"/>
      <c r="G8" s="10">
        <f t="shared" si="2"/>
        <v>19200</v>
      </c>
      <c r="H8" s="10">
        <f t="shared" si="0"/>
        <v>300800</v>
      </c>
      <c r="I8" s="10">
        <v>0</v>
      </c>
      <c r="J8" s="10">
        <f t="shared" si="1"/>
        <v>300800</v>
      </c>
    </row>
    <row r="9" spans="1:10" x14ac:dyDescent="0.35">
      <c r="A9" s="3">
        <v>7</v>
      </c>
      <c r="B9" s="8" t="s">
        <v>10</v>
      </c>
      <c r="C9" s="10" t="s">
        <v>16</v>
      </c>
      <c r="D9" s="10">
        <v>60000</v>
      </c>
      <c r="E9" s="10">
        <v>0</v>
      </c>
      <c r="F9" s="10"/>
      <c r="G9" s="13">
        <v>0</v>
      </c>
      <c r="H9" s="10">
        <f t="shared" si="0"/>
        <v>60000</v>
      </c>
      <c r="I9" s="10">
        <v>0</v>
      </c>
      <c r="J9" s="10">
        <f t="shared" si="1"/>
        <v>60000</v>
      </c>
    </row>
    <row r="10" spans="1:10" x14ac:dyDescent="0.35">
      <c r="B10" s="14"/>
      <c r="C10" s="14"/>
      <c r="D10" s="15" t="s">
        <v>17</v>
      </c>
      <c r="E10" s="15"/>
      <c r="F10" s="15"/>
      <c r="G10" s="14"/>
      <c r="H10" s="15" t="s">
        <v>17</v>
      </c>
      <c r="I10" s="15"/>
      <c r="J10" s="15">
        <f>SUM(J4:J9)</f>
        <v>1582623.28</v>
      </c>
    </row>
    <row r="12" spans="1:10" x14ac:dyDescent="0.35">
      <c r="C12" s="16"/>
      <c r="D12" t="s">
        <v>18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sqref="A1:J11"/>
    </sheetView>
  </sheetViews>
  <sheetFormatPr baseColWidth="10" defaultRowHeight="14.5" x14ac:dyDescent="0.35"/>
  <cols>
    <col min="1" max="1" width="4.26953125" customWidth="1"/>
    <col min="2" max="2" width="20.54296875" bestFit="1" customWidth="1"/>
    <col min="10" max="10" width="12" bestFit="1" customWidth="1"/>
  </cols>
  <sheetData>
    <row r="1" spans="1:10" ht="26" x14ac:dyDescent="0.6">
      <c r="A1" s="26" t="s">
        <v>0</v>
      </c>
      <c r="B1" s="26"/>
      <c r="C1" s="26"/>
      <c r="D1" s="26"/>
      <c r="E1" s="26"/>
      <c r="F1" s="1"/>
      <c r="G1" s="1"/>
      <c r="H1" s="1"/>
      <c r="I1" s="2"/>
      <c r="J1" s="1"/>
    </row>
    <row r="2" spans="1:10" x14ac:dyDescent="0.35">
      <c r="A2" s="3"/>
      <c r="B2" s="3"/>
      <c r="C2" s="3"/>
      <c r="D2" s="3"/>
      <c r="E2" s="3"/>
      <c r="F2" s="3"/>
      <c r="G2" s="3"/>
      <c r="H2" s="3"/>
      <c r="I2" s="4"/>
      <c r="J2" s="3"/>
    </row>
    <row r="3" spans="1:10" ht="29" x14ac:dyDescent="0.35">
      <c r="A3" s="5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7" t="s">
        <v>8</v>
      </c>
      <c r="J3" s="7" t="s">
        <v>9</v>
      </c>
    </row>
    <row r="4" spans="1:10" x14ac:dyDescent="0.35">
      <c r="A4" s="4">
        <v>1</v>
      </c>
      <c r="B4" s="8" t="s">
        <v>10</v>
      </c>
      <c r="C4" s="9">
        <v>2505</v>
      </c>
      <c r="D4" s="10">
        <v>420000</v>
      </c>
      <c r="E4" s="10">
        <v>0</v>
      </c>
      <c r="F4" s="10">
        <v>0</v>
      </c>
      <c r="G4" s="10">
        <f>(D4*0.06)+(E4*0.06)</f>
        <v>25200</v>
      </c>
      <c r="H4" s="10">
        <f>(D4+E4-F4-G4)</f>
        <v>394800</v>
      </c>
      <c r="I4" s="10">
        <v>0</v>
      </c>
      <c r="J4" s="10">
        <f>(H4-I4)</f>
        <v>394800</v>
      </c>
    </row>
    <row r="5" spans="1:10" x14ac:dyDescent="0.35">
      <c r="A5" s="4">
        <v>2</v>
      </c>
      <c r="B5" s="8" t="s">
        <v>11</v>
      </c>
      <c r="C5" s="10" t="s">
        <v>12</v>
      </c>
      <c r="D5" s="10">
        <v>199812</v>
      </c>
      <c r="E5" s="10">
        <v>0</v>
      </c>
      <c r="F5" s="10">
        <v>0</v>
      </c>
      <c r="G5" s="10">
        <f>(D5*0.06)+(E5*0.06)</f>
        <v>11988.72</v>
      </c>
      <c r="H5" s="10">
        <f t="shared" ref="H5:H9" si="0">(D5+E5-F5-G5)</f>
        <v>187823.28</v>
      </c>
      <c r="I5" s="10">
        <v>0</v>
      </c>
      <c r="J5" s="10">
        <f t="shared" ref="J5:J9" si="1">(H5-I5)</f>
        <v>187823.28</v>
      </c>
    </row>
    <row r="6" spans="1:10" x14ac:dyDescent="0.35">
      <c r="A6" s="4">
        <v>4</v>
      </c>
      <c r="B6" s="8" t="s">
        <v>11</v>
      </c>
      <c r="C6" s="10" t="s">
        <v>13</v>
      </c>
      <c r="D6" s="10">
        <v>350000</v>
      </c>
      <c r="E6" s="10">
        <v>0</v>
      </c>
      <c r="F6" s="10"/>
      <c r="G6" s="10">
        <f t="shared" ref="G6:G8" si="2">(D6*0.06)</f>
        <v>21000</v>
      </c>
      <c r="H6" s="10">
        <f t="shared" si="0"/>
        <v>329000</v>
      </c>
      <c r="I6" s="10">
        <v>0</v>
      </c>
      <c r="J6" s="10">
        <f t="shared" si="1"/>
        <v>329000</v>
      </c>
    </row>
    <row r="7" spans="1:10" x14ac:dyDescent="0.35">
      <c r="A7" s="3">
        <v>5</v>
      </c>
      <c r="B7" s="8" t="s">
        <v>11</v>
      </c>
      <c r="C7" s="10" t="s">
        <v>14</v>
      </c>
      <c r="D7" s="10">
        <v>330000</v>
      </c>
      <c r="E7" s="10">
        <v>0</v>
      </c>
      <c r="F7" s="10"/>
      <c r="G7" s="10">
        <f>(D7*0.06)+(E7*0.06)</f>
        <v>19800</v>
      </c>
      <c r="H7" s="10">
        <f t="shared" si="0"/>
        <v>310200</v>
      </c>
      <c r="I7" s="10">
        <v>0</v>
      </c>
      <c r="J7" s="10">
        <f t="shared" si="1"/>
        <v>310200</v>
      </c>
    </row>
    <row r="8" spans="1:10" x14ac:dyDescent="0.35">
      <c r="A8" s="3">
        <v>6</v>
      </c>
      <c r="B8" s="8" t="s">
        <v>11</v>
      </c>
      <c r="C8" s="10" t="s">
        <v>15</v>
      </c>
      <c r="D8" s="10">
        <v>320000</v>
      </c>
      <c r="E8" s="10">
        <v>0</v>
      </c>
      <c r="F8" s="10"/>
      <c r="G8" s="10">
        <f t="shared" si="2"/>
        <v>19200</v>
      </c>
      <c r="H8" s="10">
        <f t="shared" si="0"/>
        <v>300800</v>
      </c>
      <c r="I8" s="10">
        <v>0</v>
      </c>
      <c r="J8" s="10">
        <f t="shared" si="1"/>
        <v>300800</v>
      </c>
    </row>
    <row r="9" spans="1:10" x14ac:dyDescent="0.35">
      <c r="A9" s="3">
        <v>7</v>
      </c>
      <c r="B9" s="8" t="s">
        <v>10</v>
      </c>
      <c r="C9" s="10" t="s">
        <v>16</v>
      </c>
      <c r="D9" s="10">
        <v>60000</v>
      </c>
      <c r="E9" s="10">
        <v>0</v>
      </c>
      <c r="F9" s="10"/>
      <c r="G9" s="13">
        <v>0</v>
      </c>
      <c r="H9" s="10">
        <f t="shared" si="0"/>
        <v>60000</v>
      </c>
      <c r="I9" s="10">
        <v>0</v>
      </c>
      <c r="J9" s="10">
        <f t="shared" si="1"/>
        <v>60000</v>
      </c>
    </row>
    <row r="10" spans="1:10" x14ac:dyDescent="0.35">
      <c r="B10" s="14"/>
      <c r="C10" s="14"/>
      <c r="D10" s="15" t="s">
        <v>17</v>
      </c>
      <c r="E10" s="15"/>
      <c r="F10" s="15"/>
      <c r="G10" s="14"/>
      <c r="H10" s="15" t="s">
        <v>17</v>
      </c>
      <c r="I10" s="15"/>
      <c r="J10" s="15">
        <f>SUM(J4:J9)</f>
        <v>1582623.28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sqref="A1:J10"/>
    </sheetView>
  </sheetViews>
  <sheetFormatPr baseColWidth="10" defaultRowHeight="14.5" x14ac:dyDescent="0.35"/>
  <cols>
    <col min="1" max="1" width="3.7265625" customWidth="1"/>
    <col min="2" max="2" width="20.54296875" bestFit="1" customWidth="1"/>
    <col min="10" max="10" width="12" bestFit="1" customWidth="1"/>
  </cols>
  <sheetData>
    <row r="1" spans="1:10" ht="26" x14ac:dyDescent="0.6">
      <c r="A1" s="26" t="s">
        <v>0</v>
      </c>
      <c r="B1" s="26"/>
      <c r="C1" s="26"/>
      <c r="D1" s="26"/>
      <c r="E1" s="26"/>
      <c r="F1" s="1"/>
      <c r="G1" s="1"/>
      <c r="H1" s="1"/>
      <c r="I1" s="2"/>
      <c r="J1" s="1"/>
    </row>
    <row r="2" spans="1:10" x14ac:dyDescent="0.35">
      <c r="A2" s="3"/>
      <c r="B2" s="3"/>
      <c r="C2" s="3"/>
      <c r="D2" s="3"/>
      <c r="E2" s="3"/>
      <c r="F2" s="3"/>
      <c r="G2" s="3"/>
      <c r="H2" s="3"/>
      <c r="I2" s="4"/>
      <c r="J2" s="3"/>
    </row>
    <row r="3" spans="1:10" ht="29" x14ac:dyDescent="0.35">
      <c r="A3" s="5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7" t="s">
        <v>8</v>
      </c>
      <c r="J3" s="7" t="s">
        <v>9</v>
      </c>
    </row>
    <row r="4" spans="1:10" x14ac:dyDescent="0.35">
      <c r="A4" s="4">
        <v>1</v>
      </c>
      <c r="B4" s="8" t="s">
        <v>10</v>
      </c>
      <c r="C4" s="9">
        <v>2505</v>
      </c>
      <c r="D4" s="10">
        <v>420000</v>
      </c>
      <c r="E4" s="10">
        <v>0</v>
      </c>
      <c r="F4" s="10">
        <v>0</v>
      </c>
      <c r="G4" s="10">
        <f>(D4*0.06)+(E4*0.06)</f>
        <v>25200</v>
      </c>
      <c r="H4" s="10">
        <f>(D4+E4-F4-G4)</f>
        <v>394800</v>
      </c>
      <c r="I4" s="10">
        <v>0</v>
      </c>
      <c r="J4" s="10">
        <f>(H4-I4)</f>
        <v>394800</v>
      </c>
    </row>
    <row r="5" spans="1:10" x14ac:dyDescent="0.35">
      <c r="A5" s="4">
        <v>2</v>
      </c>
      <c r="B5" s="8" t="s">
        <v>11</v>
      </c>
      <c r="C5" s="10" t="s">
        <v>12</v>
      </c>
      <c r="D5" s="12">
        <v>265000</v>
      </c>
      <c r="E5" s="10">
        <v>0</v>
      </c>
      <c r="F5" s="10">
        <v>0</v>
      </c>
      <c r="G5" s="10">
        <f>(D5*0.06)+(E5*0.06)</f>
        <v>15900</v>
      </c>
      <c r="H5" s="10">
        <f t="shared" ref="H5:H9" si="0">(D5+E5-F5-G5)</f>
        <v>249100</v>
      </c>
      <c r="I5" s="10">
        <v>0</v>
      </c>
      <c r="J5" s="10">
        <f t="shared" ref="J5:J9" si="1">(H5-I5)</f>
        <v>249100</v>
      </c>
    </row>
    <row r="6" spans="1:10" x14ac:dyDescent="0.35">
      <c r="A6" s="4">
        <v>4</v>
      </c>
      <c r="B6" s="8" t="s">
        <v>11</v>
      </c>
      <c r="C6" s="10" t="s">
        <v>13</v>
      </c>
      <c r="D6" s="10">
        <v>350000</v>
      </c>
      <c r="E6" s="10">
        <v>0</v>
      </c>
      <c r="F6" s="10"/>
      <c r="G6" s="10">
        <f t="shared" ref="G6:G8" si="2">(D6*0.06)</f>
        <v>21000</v>
      </c>
      <c r="H6" s="10">
        <f t="shared" si="0"/>
        <v>329000</v>
      </c>
      <c r="I6" s="10">
        <v>0</v>
      </c>
      <c r="J6" s="10">
        <f t="shared" si="1"/>
        <v>329000</v>
      </c>
    </row>
    <row r="7" spans="1:10" x14ac:dyDescent="0.35">
      <c r="A7" s="3">
        <v>5</v>
      </c>
      <c r="B7" s="8" t="s">
        <v>11</v>
      </c>
      <c r="C7" s="10" t="s">
        <v>14</v>
      </c>
      <c r="D7" s="10">
        <v>330000</v>
      </c>
      <c r="E7" s="10">
        <v>0</v>
      </c>
      <c r="F7" s="10"/>
      <c r="G7" s="10">
        <f>(D7*0.06)+(E7*0.06)</f>
        <v>19800</v>
      </c>
      <c r="H7" s="10">
        <f t="shared" si="0"/>
        <v>310200</v>
      </c>
      <c r="I7" s="10">
        <v>0</v>
      </c>
      <c r="J7" s="10">
        <f t="shared" si="1"/>
        <v>310200</v>
      </c>
    </row>
    <row r="8" spans="1:10" x14ac:dyDescent="0.35">
      <c r="A8" s="3">
        <v>6</v>
      </c>
      <c r="B8" s="8" t="s">
        <v>11</v>
      </c>
      <c r="C8" s="10" t="s">
        <v>15</v>
      </c>
      <c r="D8" s="10">
        <v>320000</v>
      </c>
      <c r="E8" s="10">
        <v>0</v>
      </c>
      <c r="F8" s="10"/>
      <c r="G8" s="10">
        <f t="shared" si="2"/>
        <v>19200</v>
      </c>
      <c r="H8" s="10">
        <f t="shared" si="0"/>
        <v>300800</v>
      </c>
      <c r="I8" s="10">
        <v>0</v>
      </c>
      <c r="J8" s="10">
        <f t="shared" si="1"/>
        <v>300800</v>
      </c>
    </row>
    <row r="9" spans="1:10" x14ac:dyDescent="0.35">
      <c r="A9" s="3">
        <v>7</v>
      </c>
      <c r="B9" s="8" t="s">
        <v>10</v>
      </c>
      <c r="C9" s="10" t="s">
        <v>16</v>
      </c>
      <c r="D9" s="10">
        <v>60000</v>
      </c>
      <c r="E9" s="10">
        <v>0</v>
      </c>
      <c r="F9" s="10"/>
      <c r="G9" s="13">
        <v>0</v>
      </c>
      <c r="H9" s="10">
        <f t="shared" si="0"/>
        <v>60000</v>
      </c>
      <c r="I9" s="10">
        <v>0</v>
      </c>
      <c r="J9" s="10">
        <f t="shared" si="1"/>
        <v>60000</v>
      </c>
    </row>
    <row r="10" spans="1:10" x14ac:dyDescent="0.35">
      <c r="B10" s="14"/>
      <c r="C10" s="14"/>
      <c r="D10" s="15" t="s">
        <v>17</v>
      </c>
      <c r="E10" s="15"/>
      <c r="F10" s="15"/>
      <c r="G10" s="14"/>
      <c r="H10" s="15" t="s">
        <v>17</v>
      </c>
      <c r="I10" s="15"/>
      <c r="J10" s="15">
        <f>SUM(J4:J9)</f>
        <v>1643900</v>
      </c>
    </row>
    <row r="12" spans="1:10" x14ac:dyDescent="0.35">
      <c r="C12" s="16"/>
      <c r="D12" t="s">
        <v>18</v>
      </c>
    </row>
  </sheetData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L4" sqref="L4"/>
    </sheetView>
  </sheetViews>
  <sheetFormatPr baseColWidth="10" defaultRowHeight="14.5" x14ac:dyDescent="0.35"/>
  <cols>
    <col min="1" max="1" width="3.1796875" customWidth="1"/>
    <col min="2" max="2" width="20.26953125" customWidth="1"/>
    <col min="10" max="10" width="12" bestFit="1" customWidth="1"/>
  </cols>
  <sheetData>
    <row r="1" spans="1:10" ht="26" x14ac:dyDescent="0.6">
      <c r="A1" s="26" t="s">
        <v>0</v>
      </c>
      <c r="B1" s="26"/>
      <c r="C1" s="26"/>
      <c r="D1" s="26"/>
      <c r="E1" s="26"/>
      <c r="F1" s="1"/>
      <c r="G1" s="1"/>
      <c r="H1" s="1"/>
      <c r="I1" s="2"/>
      <c r="J1" s="1"/>
    </row>
    <row r="2" spans="1:10" x14ac:dyDescent="0.35">
      <c r="A2" s="3"/>
      <c r="B2" s="3"/>
      <c r="C2" s="3"/>
      <c r="D2" s="3"/>
      <c r="E2" s="3"/>
      <c r="F2" s="3"/>
      <c r="G2" s="3"/>
      <c r="H2" s="3"/>
      <c r="I2" s="4"/>
      <c r="J2" s="3"/>
    </row>
    <row r="3" spans="1:10" ht="29" x14ac:dyDescent="0.35">
      <c r="A3" s="5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7" t="s">
        <v>8</v>
      </c>
      <c r="J3" s="7" t="s">
        <v>9</v>
      </c>
    </row>
    <row r="4" spans="1:10" x14ac:dyDescent="0.35">
      <c r="A4" s="4">
        <v>1</v>
      </c>
      <c r="B4" s="8" t="s">
        <v>10</v>
      </c>
      <c r="C4" s="9">
        <v>2505</v>
      </c>
      <c r="D4" s="10">
        <v>420000</v>
      </c>
      <c r="E4" s="10">
        <v>0</v>
      </c>
      <c r="F4" s="10">
        <v>0</v>
      </c>
      <c r="G4" s="10">
        <f>(D4*0.06)+(E4*0.06)</f>
        <v>25200</v>
      </c>
      <c r="H4" s="10">
        <f>(D4+E4-F4-G4)</f>
        <v>394800</v>
      </c>
      <c r="I4" s="10">
        <v>0</v>
      </c>
      <c r="J4" s="10">
        <f>(H4-I4)</f>
        <v>394800</v>
      </c>
    </row>
    <row r="5" spans="1:10" x14ac:dyDescent="0.35">
      <c r="A5" s="4">
        <v>2</v>
      </c>
      <c r="B5" s="8" t="s">
        <v>11</v>
      </c>
      <c r="C5" s="10" t="s">
        <v>12</v>
      </c>
      <c r="D5" s="10">
        <v>265000</v>
      </c>
      <c r="E5" s="10">
        <v>0</v>
      </c>
      <c r="F5" s="10">
        <v>0</v>
      </c>
      <c r="G5" s="10">
        <f>(D5*0.06)+(E5*0.06)</f>
        <v>15900</v>
      </c>
      <c r="H5" s="10">
        <f t="shared" ref="H5:H9" si="0">(D5+E5-F5-G5)</f>
        <v>249100</v>
      </c>
      <c r="I5" s="10">
        <v>0</v>
      </c>
      <c r="J5" s="10">
        <f t="shared" ref="J5:J9" si="1">(H5-I5)</f>
        <v>249100</v>
      </c>
    </row>
    <row r="6" spans="1:10" x14ac:dyDescent="0.35">
      <c r="A6" s="4">
        <v>4</v>
      </c>
      <c r="B6" s="8" t="s">
        <v>11</v>
      </c>
      <c r="C6" s="10" t="s">
        <v>13</v>
      </c>
      <c r="D6" s="10">
        <v>350000</v>
      </c>
      <c r="E6" s="10">
        <v>0</v>
      </c>
      <c r="F6" s="10"/>
      <c r="G6" s="10">
        <f t="shared" ref="G6:G8" si="2">(D6*0.06)</f>
        <v>21000</v>
      </c>
      <c r="H6" s="10">
        <f t="shared" si="0"/>
        <v>329000</v>
      </c>
      <c r="I6" s="10">
        <v>0</v>
      </c>
      <c r="J6" s="10">
        <f t="shared" si="1"/>
        <v>329000</v>
      </c>
    </row>
    <row r="7" spans="1:10" x14ac:dyDescent="0.35">
      <c r="A7" s="3">
        <v>5</v>
      </c>
      <c r="B7" s="8" t="s">
        <v>11</v>
      </c>
      <c r="C7" s="10" t="s">
        <v>14</v>
      </c>
      <c r="D7" s="10">
        <v>330000</v>
      </c>
      <c r="E7" s="10">
        <v>0</v>
      </c>
      <c r="F7" s="10"/>
      <c r="G7" s="10">
        <f>(D7*0.06)+(E7*0.06)</f>
        <v>19800</v>
      </c>
      <c r="H7" s="10">
        <f t="shared" si="0"/>
        <v>310200</v>
      </c>
      <c r="I7" s="10">
        <v>0</v>
      </c>
      <c r="J7" s="10">
        <f t="shared" si="1"/>
        <v>310200</v>
      </c>
    </row>
    <row r="8" spans="1:10" x14ac:dyDescent="0.35">
      <c r="A8" s="3">
        <v>6</v>
      </c>
      <c r="B8" s="8" t="s">
        <v>11</v>
      </c>
      <c r="C8" s="10" t="s">
        <v>15</v>
      </c>
      <c r="D8" s="10">
        <v>320000</v>
      </c>
      <c r="E8" s="10">
        <v>0</v>
      </c>
      <c r="F8" s="10"/>
      <c r="G8" s="10">
        <f t="shared" si="2"/>
        <v>19200</v>
      </c>
      <c r="H8" s="10">
        <f t="shared" si="0"/>
        <v>300800</v>
      </c>
      <c r="I8" s="10">
        <v>0</v>
      </c>
      <c r="J8" s="10">
        <f t="shared" si="1"/>
        <v>300800</v>
      </c>
    </row>
    <row r="9" spans="1:10" x14ac:dyDescent="0.35">
      <c r="A9" s="3">
        <v>7</v>
      </c>
      <c r="B9" s="8" t="s">
        <v>10</v>
      </c>
      <c r="C9" s="10" t="s">
        <v>16</v>
      </c>
      <c r="D9" s="10">
        <v>0</v>
      </c>
      <c r="E9" s="10">
        <v>0</v>
      </c>
      <c r="F9" s="10"/>
      <c r="G9" s="13">
        <v>0</v>
      </c>
      <c r="H9" s="10">
        <f t="shared" si="0"/>
        <v>0</v>
      </c>
      <c r="I9" s="10">
        <v>0</v>
      </c>
      <c r="J9" s="10">
        <f t="shared" si="1"/>
        <v>0</v>
      </c>
    </row>
    <row r="10" spans="1:10" x14ac:dyDescent="0.35">
      <c r="B10" s="14"/>
      <c r="C10" s="14"/>
      <c r="D10" s="15" t="s">
        <v>17</v>
      </c>
      <c r="E10" s="15"/>
      <c r="F10" s="15"/>
      <c r="G10" s="14"/>
      <c r="H10" s="15" t="s">
        <v>17</v>
      </c>
      <c r="I10" s="15"/>
      <c r="J10" s="15">
        <f>SUM(J4:J9)</f>
        <v>1583900</v>
      </c>
    </row>
  </sheetData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B5" sqref="B5:D5"/>
    </sheetView>
  </sheetViews>
  <sheetFormatPr baseColWidth="10" defaultRowHeight="14.5" x14ac:dyDescent="0.35"/>
  <cols>
    <col min="1" max="1" width="4.7265625" customWidth="1"/>
    <col min="2" max="2" width="20.54296875" bestFit="1" customWidth="1"/>
    <col min="10" max="10" width="12" bestFit="1" customWidth="1"/>
  </cols>
  <sheetData>
    <row r="1" spans="1:11" ht="26" x14ac:dyDescent="0.6">
      <c r="A1" s="26" t="s">
        <v>0</v>
      </c>
      <c r="B1" s="26"/>
      <c r="C1" s="26"/>
      <c r="D1" s="26"/>
      <c r="E1" s="26"/>
      <c r="F1" s="1"/>
      <c r="G1" s="1"/>
      <c r="H1" s="1"/>
      <c r="I1" s="2"/>
      <c r="J1" s="1"/>
    </row>
    <row r="2" spans="1:11" x14ac:dyDescent="0.35">
      <c r="A2" s="3"/>
      <c r="B2" s="3"/>
      <c r="C2" s="3"/>
      <c r="D2" s="3"/>
      <c r="E2" s="3"/>
      <c r="F2" s="3"/>
      <c r="G2" s="3"/>
      <c r="H2" s="3"/>
      <c r="I2" s="4"/>
      <c r="J2" s="3"/>
    </row>
    <row r="3" spans="1:11" ht="29" x14ac:dyDescent="0.35">
      <c r="A3" s="5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7" t="s">
        <v>8</v>
      </c>
      <c r="J3" s="7" t="s">
        <v>9</v>
      </c>
    </row>
    <row r="4" spans="1:11" x14ac:dyDescent="0.35">
      <c r="A4" s="4">
        <v>1</v>
      </c>
      <c r="B4" s="8" t="s">
        <v>10</v>
      </c>
      <c r="C4" s="9">
        <v>2505</v>
      </c>
      <c r="D4" s="10">
        <v>420000</v>
      </c>
      <c r="E4" s="10">
        <v>0</v>
      </c>
      <c r="F4" s="10">
        <v>0</v>
      </c>
      <c r="G4" s="10">
        <f>D4*6%</f>
        <v>25200</v>
      </c>
      <c r="H4" s="10">
        <f>(D4+E4-F4-G4)</f>
        <v>394800</v>
      </c>
      <c r="I4" s="10">
        <v>0</v>
      </c>
      <c r="J4" s="10">
        <f>(H4-I4)</f>
        <v>394800</v>
      </c>
    </row>
    <row r="5" spans="1:11" x14ac:dyDescent="0.35">
      <c r="A5" s="4">
        <v>2</v>
      </c>
      <c r="B5" s="8" t="s">
        <v>11</v>
      </c>
      <c r="C5" s="10" t="s">
        <v>12</v>
      </c>
      <c r="D5" s="10">
        <v>265000</v>
      </c>
      <c r="E5" s="10">
        <v>0</v>
      </c>
      <c r="F5" s="10">
        <v>0</v>
      </c>
      <c r="G5" s="10">
        <f t="shared" ref="G5:G8" si="0">D5*6%</f>
        <v>15900</v>
      </c>
      <c r="H5" s="10">
        <f t="shared" ref="H5:H9" si="1">(D5+E5-F5-G5)</f>
        <v>249100</v>
      </c>
      <c r="I5" s="10">
        <v>0</v>
      </c>
      <c r="J5" s="10">
        <f t="shared" ref="J5:J9" si="2">(H5-I5)</f>
        <v>249100</v>
      </c>
    </row>
    <row r="6" spans="1:11" x14ac:dyDescent="0.35">
      <c r="A6" s="4">
        <v>3</v>
      </c>
      <c r="B6" s="8" t="s">
        <v>11</v>
      </c>
      <c r="C6" s="10" t="s">
        <v>13</v>
      </c>
      <c r="D6" s="10">
        <v>350000</v>
      </c>
      <c r="E6" s="10">
        <v>0</v>
      </c>
      <c r="F6" s="10"/>
      <c r="G6" s="10">
        <f t="shared" si="0"/>
        <v>21000</v>
      </c>
      <c r="H6" s="10">
        <f t="shared" si="1"/>
        <v>329000</v>
      </c>
      <c r="I6" s="10">
        <v>0</v>
      </c>
      <c r="J6" s="10">
        <f t="shared" si="2"/>
        <v>329000</v>
      </c>
    </row>
    <row r="7" spans="1:11" x14ac:dyDescent="0.35">
      <c r="A7" s="4">
        <v>4</v>
      </c>
      <c r="B7" s="8" t="s">
        <v>11</v>
      </c>
      <c r="C7" s="10" t="s">
        <v>14</v>
      </c>
      <c r="D7" s="10">
        <v>330000</v>
      </c>
      <c r="E7" s="10">
        <v>0</v>
      </c>
      <c r="F7" s="10"/>
      <c r="G7" s="10">
        <f t="shared" si="0"/>
        <v>19800</v>
      </c>
      <c r="H7" s="10">
        <f t="shared" si="1"/>
        <v>310200</v>
      </c>
      <c r="I7" s="10">
        <v>0</v>
      </c>
      <c r="J7" s="10">
        <f t="shared" si="2"/>
        <v>310200</v>
      </c>
    </row>
    <row r="8" spans="1:11" x14ac:dyDescent="0.35">
      <c r="A8" s="4">
        <v>5</v>
      </c>
      <c r="B8" s="8" t="s">
        <v>11</v>
      </c>
      <c r="C8" s="10" t="s">
        <v>15</v>
      </c>
      <c r="D8" s="10">
        <v>320000</v>
      </c>
      <c r="E8" s="10">
        <v>0</v>
      </c>
      <c r="F8" s="10"/>
      <c r="G8" s="10">
        <f t="shared" si="0"/>
        <v>19200</v>
      </c>
      <c r="H8" s="10">
        <f t="shared" si="1"/>
        <v>300800</v>
      </c>
      <c r="I8" s="10">
        <v>0</v>
      </c>
      <c r="J8" s="10">
        <f t="shared" si="2"/>
        <v>300800</v>
      </c>
    </row>
    <row r="9" spans="1:11" x14ac:dyDescent="0.35">
      <c r="A9" s="4">
        <v>6</v>
      </c>
      <c r="B9" s="8" t="s">
        <v>10</v>
      </c>
      <c r="C9" s="10" t="s">
        <v>16</v>
      </c>
      <c r="D9" s="10">
        <v>30000</v>
      </c>
      <c r="E9" s="10">
        <v>0</v>
      </c>
      <c r="F9" s="10"/>
      <c r="G9" s="10">
        <v>0</v>
      </c>
      <c r="H9" s="10">
        <f t="shared" si="1"/>
        <v>30000</v>
      </c>
      <c r="I9" s="10">
        <v>0</v>
      </c>
      <c r="J9" s="18">
        <f t="shared" si="2"/>
        <v>30000</v>
      </c>
    </row>
    <row r="10" spans="1:11" x14ac:dyDescent="0.35">
      <c r="B10" s="14"/>
      <c r="C10" s="14"/>
      <c r="D10" s="15" t="s">
        <v>17</v>
      </c>
      <c r="E10" s="15"/>
      <c r="F10" s="15"/>
      <c r="G10" s="14"/>
      <c r="H10" s="15" t="s">
        <v>17</v>
      </c>
      <c r="I10" s="15"/>
      <c r="J10" s="15">
        <f>SUM(J4:J9)</f>
        <v>1613900</v>
      </c>
      <c r="K10" s="17"/>
    </row>
    <row r="11" spans="1:11" ht="15" thickBot="1" x14ac:dyDescent="0.4">
      <c r="J11" s="17"/>
    </row>
    <row r="12" spans="1:11" ht="15" thickBot="1" x14ac:dyDescent="0.4">
      <c r="D12" s="19"/>
      <c r="E12" t="s">
        <v>19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y Angelito</dc:creator>
  <cp:lastModifiedBy>Usuario de Windows</cp:lastModifiedBy>
  <dcterms:created xsi:type="dcterms:W3CDTF">2019-01-09T18:33:14Z</dcterms:created>
  <dcterms:modified xsi:type="dcterms:W3CDTF">2019-12-17T22:11:06Z</dcterms:modified>
</cp:coreProperties>
</file>